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810" activeTab="3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7"/>
  </externalReferences>
  <definedNames>
    <definedName name="_xlnm.Print_Area" localSheetId="0">'BS'!$A$1:$J$58</definedName>
    <definedName name="_xlnm.Print_Area" localSheetId="3">'CF-Ann'!$A$1:$F$44</definedName>
  </definedNames>
  <calcPr fullCalcOnLoad="1"/>
</workbook>
</file>

<file path=xl/sharedStrings.xml><?xml version="1.0" encoding="utf-8"?>
<sst xmlns="http://schemas.openxmlformats.org/spreadsheetml/2006/main" count="164" uniqueCount="114">
  <si>
    <t>MERGE ENERGY BHD. (420099-X)</t>
  </si>
  <si>
    <t>Condensed Consolidated Balance Sheets</t>
  </si>
  <si>
    <t>As at 31 Jan 2010</t>
  </si>
  <si>
    <t>Unaudited</t>
  </si>
  <si>
    <t>Audited</t>
  </si>
  <si>
    <t>As at</t>
  </si>
  <si>
    <t>31.01.2010</t>
  </si>
  <si>
    <t>31.01.2009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</si>
  <si>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</si>
  <si>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</si>
  <si>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</si>
  <si>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</si>
  <si>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</si>
  <si>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</si>
  <si>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</si>
  <si>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</si>
  <si>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</si>
  <si>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</si>
  <si>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</si>
  <si>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</si>
  <si>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</si>
  <si>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</si>
  <si>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</si>
  <si>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</si>
  <si>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</si>
  <si>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</si>
  <si>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Equity Holders</t>
  </si>
  <si>
    <t>Share capital</t>
  </si>
  <si>
    <t>Reserves</t>
  </si>
  <si>
    <t>Share premium</t>
  </si>
  <si>
    <t>Revaluation reserve</t>
  </si>
  <si>
    <t>Accumulated losses</t>
  </si>
  <si>
    <t>Total Equity</t>
  </si>
  <si>
    <t>Long term borrowings</t>
  </si>
  <si>
    <t>Current Liabilities</t>
  </si>
  <si>
    <t>Amounts due to customers for contract works</t>
  </si>
  <si>
    <t>Trade payables</t>
  </si>
  <si>
    <t>Other payables and accruals</t>
  </si>
  <si>
    <t>Amount due to directors</t>
  </si>
  <si>
    <t>Short term borrowings</t>
  </si>
  <si>
    <t>Tax payables</t>
  </si>
  <si>
    <t>Total Liabilities</t>
  </si>
  <si>
    <t>TOTAL EQUITY AND LIABILITIES</t>
  </si>
  <si>
    <t>Net assets per share attributable to ordinary equity holders of the parent (RM)</t>
  </si>
  <si>
    <t>(The Condensed Consolidated Balance Sheets should be read in conjunction with the Annual Financial Report for the financial year ended 31 January 2009.)</t>
  </si>
  <si>
    <t>Condensed Consolidated Income Statements</t>
  </si>
  <si>
    <t>For the fourth quarter and twelve months ended 31 Jan 2010</t>
  </si>
  <si>
    <t>(These figures have not been audited)</t>
  </si>
  <si>
    <t>FOURTH 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</si>
  <si>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</si>
  <si>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</si>
  <si>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</si>
  <si>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</si>
  <si>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</si>
  <si>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</si>
  <si>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</si>
  <si>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Revenue</t>
  </si>
  <si>
    <t>Operating Expenses</t>
  </si>
  <si>
    <t>Other Income</t>
  </si>
  <si>
    <t>Profit/(Loss)  from Operations</t>
  </si>
  <si>
    <t>Finance Cost</t>
  </si>
  <si>
    <t>Share of result in jointly controlled entity</t>
  </si>
  <si>
    <t>Profit/(Loss) before taxation and zakat</t>
  </si>
  <si>
    <t>Taxation</t>
  </si>
  <si>
    <t>Zakat</t>
  </si>
  <si>
    <t>Profit/(Loss) after taxation and zakat</t>
  </si>
  <si>
    <t>Profit/(Loss)  for the period</t>
  </si>
  <si>
    <t>Earnings per share : --</t>
  </si>
  <si>
    <t>sen</t>
  </si>
  <si>
    <t xml:space="preserve"> - basic / diluted</t>
  </si>
  <si>
    <t>(The Condensed Consolidated Income Statements should be read in conjunction with the Annual Financial Report for the financial year ended 31 January 2009.)</t>
  </si>
  <si>
    <t>Additional Information</t>
  </si>
  <si>
    <t>Gross Interest Income</t>
  </si>
  <si>
    <t>Gross Interest Expense</t>
  </si>
  <si>
    <t>Condensed Consolidated Statements of Changes in Equity</t>
  </si>
  <si>
    <t>Share</t>
  </si>
  <si>
    <t xml:space="preserve">Share </t>
  </si>
  <si>
    <t>Accumulated</t>
  </si>
  <si>
    <t>Total</t>
  </si>
  <si>
    <t>Capital</t>
  </si>
  <si>
    <t>Premium</t>
  </si>
  <si>
    <t>Losses</t>
  </si>
  <si>
    <t>Equity</t>
  </si>
  <si>
    <t>Balance as at 1 February 2009</t>
  </si>
  <si>
    <t xml:space="preserve">Net profit / (loss)  for the financial year to date </t>
  </si>
  <si>
    <t>Balance as at 31 Jan 2010</t>
  </si>
  <si>
    <t>Balance as at 1 February 2008</t>
  </si>
  <si>
    <t xml:space="preserve">Net profit for the financial year to date </t>
  </si>
  <si>
    <t>Balance as at 31 Jan 2009</t>
  </si>
  <si>
    <t>(The Condensed Consolidated Statements of Changes in Equity should be read in conjunction with the Annual Financial Report for the financial year ended 31 January 2009.)</t>
  </si>
  <si>
    <t>Condensed Consolidated Cash Flow Statements</t>
  </si>
  <si>
    <t>12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</si>
  <si>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</si>
  <si>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</si>
  <si>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</si>
  <si>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</si>
  <si>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</si>
  <si>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</si>
  <si>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</si>
  <si>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</si>
  <si>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</si>
  <si>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</si>
  <si>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</si>
  <si>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</si>
  <si>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</si>
  <si>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</si>
  <si>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</si>
  <si>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</si>
  <si>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</si>
  <si>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</si>
  <si>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</si>
  <si>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</si>
  <si>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>Cash and cash equivalents at end of financial period</t>
  </si>
  <si>
    <t>(The Condensed Consolidated Cash Flow Statements should be read in conjunction with the Annual Financial Report for the financial year ended 31 January 2009.)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</si>
</sst>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  <numFmt numFmtId="219" formatCode="#,##0;[Red]\(#,##0\);\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3" fontId="2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1" fillId="0" borderId="0" xfId="15" applyNumberFormat="1" applyFont="1" applyAlignment="1">
      <alignment/>
    </xf>
    <xf numFmtId="183" fontId="0" fillId="0" borderId="0" xfId="0" applyNumberFormat="1" applyAlignment="1">
      <alignment/>
    </xf>
    <xf numFmtId="183" fontId="1" fillId="0" borderId="0" xfId="15" applyNumberFormat="1" applyFont="1" applyBorder="1" applyAlignment="1">
      <alignment/>
    </xf>
    <xf numFmtId="183" fontId="2" fillId="0" borderId="0" xfId="15" applyNumberFormat="1" applyFont="1" applyBorder="1" applyAlignment="1">
      <alignment/>
    </xf>
    <xf numFmtId="18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83" fontId="1" fillId="0" borderId="1" xfId="15" applyNumberFormat="1" applyFont="1" applyBorder="1" applyAlignment="1">
      <alignment/>
    </xf>
    <xf numFmtId="183" fontId="1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15" applyFont="1" applyBorder="1" applyAlignment="1">
      <alignment/>
    </xf>
    <xf numFmtId="183" fontId="1" fillId="0" borderId="3" xfId="15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183" fontId="1" fillId="0" borderId="0" xfId="15" applyNumberFormat="1" applyFont="1" applyBorder="1" applyAlignment="1">
      <alignment vertical="center"/>
    </xf>
    <xf numFmtId="183" fontId="2" fillId="0" borderId="0" xfId="15" applyNumberFormat="1" applyFont="1" applyBorder="1" applyAlignment="1">
      <alignment vertical="center"/>
    </xf>
    <xf numFmtId="183" fontId="0" fillId="0" borderId="0" xfId="0" applyNumberFormat="1" applyFill="1" applyBorder="1" applyAlignment="1">
      <alignment/>
    </xf>
    <xf numFmtId="183" fontId="1" fillId="0" borderId="3" xfId="15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3" fontId="1" fillId="0" borderId="4" xfId="15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2" fillId="0" borderId="0" xfId="15" applyNumberFormat="1" applyFont="1" applyBorder="1" applyAlignment="1">
      <alignment horizontal="center"/>
    </xf>
    <xf numFmtId="43" fontId="2" fillId="0" borderId="0" xfId="15" applyFont="1" applyFill="1" applyBorder="1" applyAlignment="1">
      <alignment/>
    </xf>
    <xf numFmtId="49" fontId="1" fillId="0" borderId="0" xfId="15" applyNumberFormat="1" applyFont="1" applyBorder="1" applyAlignment="1">
      <alignment/>
    </xf>
    <xf numFmtId="49" fontId="2" fillId="0" borderId="0" xfId="15" applyNumberFormat="1" applyFont="1" applyBorder="1" applyAlignment="1">
      <alignment/>
    </xf>
    <xf numFmtId="49" fontId="2" fillId="0" borderId="0" xfId="15" applyNumberFormat="1" applyFont="1" applyBorder="1" applyAlignment="1">
      <alignment horizontal="center"/>
    </xf>
    <xf numFmtId="183" fontId="1" fillId="0" borderId="0" xfId="15" applyNumberFormat="1" applyFont="1" applyFill="1" applyBorder="1" applyAlignment="1">
      <alignment/>
    </xf>
    <xf numFmtId="183" fontId="2" fillId="0" borderId="0" xfId="15" applyNumberFormat="1" applyFont="1" applyFill="1" applyBorder="1" applyAlignment="1">
      <alignment/>
    </xf>
    <xf numFmtId="183" fontId="2" fillId="0" borderId="0" xfId="15" applyNumberFormat="1" applyFont="1" applyFill="1" applyAlignment="1">
      <alignment/>
    </xf>
    <xf numFmtId="183" fontId="1" fillId="0" borderId="0" xfId="15" applyNumberFormat="1" applyFont="1" applyFill="1" applyAlignment="1">
      <alignment/>
    </xf>
    <xf numFmtId="183" fontId="1" fillId="0" borderId="1" xfId="15" applyNumberFormat="1" applyFont="1" applyFill="1" applyBorder="1" applyAlignment="1">
      <alignment/>
    </xf>
    <xf numFmtId="183" fontId="2" fillId="0" borderId="1" xfId="15" applyNumberFormat="1" applyFont="1" applyFill="1" applyBorder="1" applyAlignment="1">
      <alignment/>
    </xf>
    <xf numFmtId="183" fontId="1" fillId="0" borderId="0" xfId="15" applyNumberFormat="1" applyFont="1" applyFill="1" applyBorder="1" applyAlignment="1">
      <alignment horizontal="center"/>
    </xf>
    <xf numFmtId="183" fontId="2" fillId="0" borderId="0" xfId="15" applyNumberFormat="1" applyFont="1" applyFill="1" applyBorder="1" applyAlignment="1">
      <alignment horizontal="center"/>
    </xf>
    <xf numFmtId="49" fontId="1" fillId="0" borderId="0" xfId="15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5" fillId="0" borderId="0" xfId="15" applyNumberFormat="1" applyFont="1" applyBorder="1" applyAlignment="1">
      <alignment horizontal="center"/>
    </xf>
    <xf numFmtId="183" fontId="1" fillId="0" borderId="2" xfId="15" applyNumberFormat="1" applyFont="1" applyFill="1" applyBorder="1" applyAlignment="1">
      <alignment/>
    </xf>
    <xf numFmtId="183" fontId="2" fillId="0" borderId="2" xfId="15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83" fontId="1" fillId="0" borderId="8" xfId="15" applyNumberFormat="1" applyFont="1" applyBorder="1" applyAlignment="1">
      <alignment/>
    </xf>
    <xf numFmtId="0" fontId="1" fillId="0" borderId="9" xfId="0" applyFont="1" applyBorder="1" applyAlignment="1">
      <alignment horizontal="right"/>
    </xf>
    <xf numFmtId="183" fontId="2" fillId="0" borderId="8" xfId="15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183" fontId="2" fillId="0" borderId="9" xfId="15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83" fontId="2" fillId="0" borderId="0" xfId="15" applyNumberFormat="1" applyFont="1" applyAlignment="1">
      <alignment/>
    </xf>
    <xf numFmtId="183" fontId="2" fillId="0" borderId="0" xfId="15" applyNumberFormat="1" applyFont="1" applyAlignment="1">
      <alignment horizontal="center"/>
    </xf>
    <xf numFmtId="183" fontId="2" fillId="0" borderId="12" xfId="15" applyNumberFormat="1" applyFont="1" applyBorder="1" applyAlignment="1">
      <alignment horizontal="center"/>
    </xf>
    <xf numFmtId="183" fontId="2" fillId="0" borderId="12" xfId="15" applyNumberFormat="1" applyFont="1" applyBorder="1" applyAlignment="1">
      <alignment/>
    </xf>
    <xf numFmtId="183" fontId="2" fillId="0" borderId="1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0" xfId="15" applyNumberFormat="1" applyFont="1" applyAlignment="1">
      <alignment horizontal="right"/>
    </xf>
    <xf numFmtId="183" fontId="2" fillId="0" borderId="3" xfId="15" applyNumberFormat="1" applyFont="1" applyBorder="1" applyAlignment="1">
      <alignment horizontal="right"/>
    </xf>
    <xf numFmtId="183" fontId="2" fillId="0" borderId="0" xfId="15" applyNumberFormat="1" applyFont="1" applyBorder="1" applyAlignment="1">
      <alignment horizontal="right"/>
    </xf>
    <xf numFmtId="183" fontId="2" fillId="0" borderId="4" xfId="15" applyNumberFormat="1" applyFont="1" applyBorder="1" applyAlignment="1">
      <alignment horizontal="right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2" borderId="0" xfId="15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imean\c\wm\My%20Documents\Merge%20Energy\Consol%20Group%20Ac\consol%20YE%20Jan%202010\PE%20Jan%202010\MEBCONSOL%20JAN%202010%20(WWE%20Provis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-Monteiro"/>
      <sheetName val="CF 01.10"/>
      <sheetName val="CBS 01.10 CF"/>
      <sheetName val="CBS 01.10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1">
        <row r="3">
          <cell r="A3" t="str">
            <v>For the fourth quarter and twelve months ended 31 Jan 2010</v>
          </cell>
        </row>
      </sheetData>
      <sheetData sheetId="2">
        <row r="3">
          <cell r="A3" t="str">
            <v>For the fourth quarter and twelve months ended 31 Jan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P64"/>
  <sheetViews>
    <sheetView zoomScale="75" zoomScaleNormal="75" workbookViewId="0" topLeftCell="A1">
      <selection activeCell="L1" sqref="L1:O64"/>
    </sheetView>
  </sheetViews>
  <sheetFormatPr defaultColWidth="9.140625" defaultRowHeight="12.75"/>
  <cols>
    <col min="1" max="1" width="3.57421875" style="0" customWidth="1"/>
    <col min="5" max="6" width="9.28125" style="0" customWidth="1"/>
    <col min="7" max="7" width="10.8515625" style="0" bestFit="1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  <col min="12" max="12" width="15.140625" style="0" bestFit="1" customWidth="1"/>
    <col min="13" max="13" width="5.57421875" style="0" customWidth="1"/>
    <col min="14" max="15" width="7.7109375" style="0" bestFit="1" customWidth="1"/>
  </cols>
  <sheetData>
    <row r="1" spans="1:15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L1" s="30"/>
      <c r="M1" s="30"/>
      <c r="N1" s="30"/>
      <c r="O1" s="30"/>
    </row>
    <row r="2" spans="1:15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L2" s="30"/>
      <c r="M2" s="30"/>
      <c r="N2" s="30"/>
      <c r="O2" s="30"/>
    </row>
    <row r="3" spans="1:15" ht="15.75">
      <c r="A3" s="4" t="s">
        <v>2</v>
      </c>
      <c r="B3" s="5"/>
      <c r="C3" s="4"/>
      <c r="D3" s="5"/>
      <c r="E3" s="5"/>
      <c r="F3" s="2"/>
      <c r="G3" s="2"/>
      <c r="H3" s="2"/>
      <c r="I3" s="2"/>
      <c r="J3" s="2"/>
      <c r="L3" s="30"/>
      <c r="M3" s="30"/>
      <c r="N3" s="30"/>
      <c r="O3" s="30"/>
    </row>
    <row r="4" spans="2:15" ht="15">
      <c r="B4" s="2"/>
      <c r="C4" s="2"/>
      <c r="D4" s="2"/>
      <c r="E4" s="2"/>
      <c r="F4" s="2"/>
      <c r="G4" s="2"/>
      <c r="H4" s="2"/>
      <c r="I4" s="2"/>
      <c r="J4" s="2"/>
      <c r="L4" s="30"/>
      <c r="M4" s="30"/>
      <c r="N4" s="30"/>
      <c r="O4" s="30"/>
    </row>
    <row r="5" spans="1:15" ht="15.75">
      <c r="A5" s="6"/>
      <c r="B5" s="6"/>
      <c r="C5" s="6"/>
      <c r="D5" s="6"/>
      <c r="E5" s="6"/>
      <c r="F5" s="6"/>
      <c r="G5" s="6"/>
      <c r="H5" s="7" t="s">
        <v>3</v>
      </c>
      <c r="I5" s="6"/>
      <c r="J5" s="7" t="s">
        <v>4</v>
      </c>
      <c r="L5" s="88"/>
      <c r="M5" s="30"/>
      <c r="N5" s="30"/>
      <c r="O5" s="30"/>
    </row>
    <row r="6" spans="1:15" ht="15.75">
      <c r="A6" s="2"/>
      <c r="B6" s="2"/>
      <c r="C6" s="2"/>
      <c r="D6" s="2"/>
      <c r="E6" s="2"/>
      <c r="F6" s="2"/>
      <c r="G6" s="2"/>
      <c r="H6" s="7" t="s">
        <v>5</v>
      </c>
      <c r="I6" s="1"/>
      <c r="J6" s="7" t="s">
        <v>5</v>
      </c>
      <c r="L6" s="89"/>
      <c r="M6" s="30"/>
      <c r="N6" s="30"/>
      <c r="O6" s="30"/>
    </row>
    <row r="7" spans="1:15" ht="15.75">
      <c r="A7" s="2"/>
      <c r="B7" s="2"/>
      <c r="C7" s="2"/>
      <c r="D7" s="2"/>
      <c r="E7" s="2"/>
      <c r="F7" s="2"/>
      <c r="G7" s="2"/>
      <c r="H7" s="8" t="s">
        <v>6</v>
      </c>
      <c r="I7" s="1"/>
      <c r="J7" s="8" t="s">
        <v>7</v>
      </c>
      <c r="L7" s="90"/>
      <c r="M7" s="30"/>
      <c r="N7" s="30"/>
      <c r="O7" s="30"/>
    </row>
    <row r="8" spans="1:15" ht="15.75">
      <c r="A8" s="2"/>
      <c r="B8" s="2"/>
      <c r="C8" s="2"/>
      <c r="D8" s="2"/>
      <c r="E8" s="2"/>
      <c r="F8" s="2"/>
      <c r="G8" s="2"/>
      <c r="H8" s="7" t="s">
        <v>8</v>
      </c>
      <c r="I8" s="1"/>
      <c r="J8" s="7" t="s">
        <v>8</v>
      </c>
      <c r="L8" s="88"/>
      <c r="M8" s="30"/>
      <c r="N8" s="30"/>
      <c r="O8" s="30"/>
    </row>
    <row r="9" spans="1:15" ht="15.75">
      <c r="A9" s="1" t="s">
        <v>9</v>
      </c>
      <c r="B9" s="2"/>
      <c r="C9" s="2"/>
      <c r="D9" s="2"/>
      <c r="E9" s="2"/>
      <c r="F9" s="2"/>
      <c r="G9" s="2"/>
      <c r="H9" s="7"/>
      <c r="I9" s="1"/>
      <c r="J9" s="7"/>
      <c r="L9" s="30"/>
      <c r="M9" s="30"/>
      <c r="N9" s="30"/>
      <c r="O9" s="30"/>
    </row>
    <row r="10" spans="1:15" ht="15.75">
      <c r="A10" s="1" t="s">
        <v>10</v>
      </c>
      <c r="B10" s="2"/>
      <c r="C10" s="2"/>
      <c r="D10" s="2"/>
      <c r="E10" s="2"/>
      <c r="F10" s="2"/>
      <c r="G10" s="2"/>
      <c r="H10" s="9"/>
      <c r="I10" s="9"/>
      <c r="J10" s="9"/>
      <c r="K10" s="10"/>
      <c r="L10" s="30"/>
      <c r="M10" s="30"/>
      <c r="N10" s="30"/>
      <c r="O10" s="30"/>
    </row>
    <row r="11" spans="1:15" ht="15.75">
      <c r="A11" s="2"/>
      <c r="B11" s="2" t="s">
        <v>11</v>
      </c>
      <c r="C11" s="2"/>
      <c r="D11" s="2"/>
      <c r="E11" s="2"/>
      <c r="F11" s="2"/>
      <c r="G11" s="2"/>
      <c r="H11" s="11">
        <v>3166</v>
      </c>
      <c r="I11" s="9"/>
      <c r="J11" s="11">
        <v>2745</v>
      </c>
      <c r="K11" s="10"/>
      <c r="L11" s="16"/>
      <c r="M11" s="30"/>
      <c r="N11" s="23"/>
      <c r="O11" s="30"/>
    </row>
    <row r="12" spans="1:15" ht="15.75">
      <c r="A12" s="2"/>
      <c r="B12" s="2" t="s">
        <v>12</v>
      </c>
      <c r="C12" s="2"/>
      <c r="D12" s="2"/>
      <c r="E12" s="2"/>
      <c r="F12" s="2"/>
      <c r="G12" s="2"/>
      <c r="H12" s="11">
        <v>6636</v>
      </c>
      <c r="I12" s="9"/>
      <c r="J12" s="11">
        <v>6636</v>
      </c>
      <c r="K12" s="10"/>
      <c r="L12" s="16"/>
      <c r="M12" s="30"/>
      <c r="N12" s="30"/>
      <c r="O12" s="30"/>
    </row>
    <row r="13" spans="1:15" ht="15.75">
      <c r="A13" s="2"/>
      <c r="B13" s="2" t="s">
        <v>13</v>
      </c>
      <c r="C13" s="2"/>
      <c r="D13" s="2"/>
      <c r="E13" s="2"/>
      <c r="F13" s="2"/>
      <c r="G13" s="2"/>
      <c r="H13" s="13">
        <v>2427</v>
      </c>
      <c r="I13" s="14"/>
      <c r="J13" s="13">
        <v>2507</v>
      </c>
      <c r="K13" s="15"/>
      <c r="L13" s="16"/>
      <c r="M13" s="30"/>
      <c r="N13" s="30"/>
      <c r="O13" s="30"/>
    </row>
    <row r="14" spans="1:15" ht="15.75">
      <c r="A14" s="2"/>
      <c r="B14" s="2" t="s">
        <v>14</v>
      </c>
      <c r="C14" s="2"/>
      <c r="D14" s="2"/>
      <c r="E14" s="2"/>
      <c r="F14" s="2"/>
      <c r="G14" s="2"/>
      <c r="H14" s="13">
        <v>154</v>
      </c>
      <c r="I14" s="9"/>
      <c r="J14" s="17">
        <v>0</v>
      </c>
      <c r="K14" s="10"/>
      <c r="L14" s="16"/>
      <c r="M14" s="30"/>
      <c r="N14" s="30"/>
      <c r="O14" s="30"/>
    </row>
    <row r="15" spans="1:15" ht="15.75">
      <c r="A15" s="2"/>
      <c r="B15" s="2"/>
      <c r="C15" s="2"/>
      <c r="D15" s="2"/>
      <c r="E15" s="2"/>
      <c r="F15" s="2"/>
      <c r="G15" s="2"/>
      <c r="H15" s="18">
        <f>SUM(H11:H14)</f>
        <v>12383</v>
      </c>
      <c r="I15" s="9"/>
      <c r="J15" s="18">
        <f>SUM(J11:J14)</f>
        <v>11888</v>
      </c>
      <c r="K15" s="10"/>
      <c r="L15" s="16"/>
      <c r="M15" s="30"/>
      <c r="N15" s="30"/>
      <c r="O15" s="30"/>
    </row>
    <row r="16" spans="1:15" ht="15.75">
      <c r="A16" s="2"/>
      <c r="B16" s="2"/>
      <c r="C16" s="2"/>
      <c r="D16" s="2"/>
      <c r="E16" s="2"/>
      <c r="F16" s="2"/>
      <c r="G16" s="2"/>
      <c r="H16" s="13"/>
      <c r="I16" s="9"/>
      <c r="J16" s="13"/>
      <c r="K16" s="10"/>
      <c r="L16" s="16"/>
      <c r="M16" s="30"/>
      <c r="N16" s="30"/>
      <c r="O16" s="30"/>
    </row>
    <row r="17" spans="1:15" ht="15.75">
      <c r="A17" s="1" t="s">
        <v>15</v>
      </c>
      <c r="B17" s="2"/>
      <c r="C17" s="2"/>
      <c r="D17" s="2"/>
      <c r="E17" s="2"/>
      <c r="F17" s="2"/>
      <c r="G17" s="2"/>
      <c r="H17" s="11"/>
      <c r="I17" s="9"/>
      <c r="J17" s="11"/>
      <c r="K17" s="10"/>
      <c r="L17" s="16"/>
      <c r="M17" s="30"/>
      <c r="N17" s="30"/>
      <c r="O17" s="30"/>
    </row>
    <row r="18" spans="1:15" ht="15.75">
      <c r="A18" s="1"/>
      <c r="B18" s="2" t="s">
        <v>16</v>
      </c>
      <c r="C18" s="2"/>
      <c r="D18" s="2"/>
      <c r="E18" s="2"/>
      <c r="F18" s="2"/>
      <c r="G18" s="2"/>
      <c r="H18" s="11">
        <v>26</v>
      </c>
      <c r="I18" s="9"/>
      <c r="J18" s="11"/>
      <c r="K18" s="10"/>
      <c r="L18" s="16"/>
      <c r="M18" s="30"/>
      <c r="N18" s="30"/>
      <c r="O18" s="30"/>
    </row>
    <row r="19" spans="1:15" ht="15.75">
      <c r="A19" s="2"/>
      <c r="B19" s="2" t="s">
        <v>17</v>
      </c>
      <c r="C19" s="19"/>
      <c r="D19" s="2"/>
      <c r="E19" s="2"/>
      <c r="F19" s="2"/>
      <c r="G19" s="2"/>
      <c r="H19" s="11">
        <v>5948</v>
      </c>
      <c r="I19" s="9"/>
      <c r="J19" s="11">
        <v>6296</v>
      </c>
      <c r="K19" s="10"/>
      <c r="L19" s="16"/>
      <c r="M19" s="30"/>
      <c r="N19" s="30"/>
      <c r="O19" s="30"/>
    </row>
    <row r="20" spans="1:15" ht="15.75" hidden="1">
      <c r="A20" s="2"/>
      <c r="B20" s="2" t="s">
        <v>18</v>
      </c>
      <c r="C20" s="19"/>
      <c r="D20" s="2"/>
      <c r="E20" s="2"/>
      <c r="F20" s="2"/>
      <c r="G20" s="2"/>
      <c r="H20" s="11">
        <v>0</v>
      </c>
      <c r="I20" s="9"/>
      <c r="J20" s="11">
        <v>0</v>
      </c>
      <c r="K20" s="10"/>
      <c r="L20" s="16"/>
      <c r="M20" s="30"/>
      <c r="N20" s="30"/>
      <c r="O20" s="30"/>
    </row>
    <row r="21" spans="1:15" ht="15.75">
      <c r="A21" s="2"/>
      <c r="B21" s="2" t="s">
        <v>19</v>
      </c>
      <c r="C21" s="19"/>
      <c r="D21" s="2"/>
      <c r="E21" s="2"/>
      <c r="F21" s="2"/>
      <c r="G21" s="2"/>
      <c r="H21" s="11">
        <v>28221</v>
      </c>
      <c r="I21" s="9"/>
      <c r="J21" s="11">
        <v>39064</v>
      </c>
      <c r="K21" s="10"/>
      <c r="L21" s="16"/>
      <c r="M21" s="30"/>
      <c r="N21" s="30"/>
      <c r="O21" s="30"/>
    </row>
    <row r="22" spans="1:15" ht="15.75">
      <c r="A22" s="2"/>
      <c r="B22" s="2" t="s">
        <v>20</v>
      </c>
      <c r="C22" s="19"/>
      <c r="D22" s="2"/>
      <c r="E22" s="2"/>
      <c r="F22" s="2"/>
      <c r="G22" s="2"/>
      <c r="H22" s="11">
        <v>3599</v>
      </c>
      <c r="I22" s="9"/>
      <c r="J22" s="11">
        <v>3995</v>
      </c>
      <c r="K22" s="10"/>
      <c r="L22" s="16"/>
      <c r="M22" s="30"/>
      <c r="N22" s="30"/>
      <c r="O22" s="30"/>
    </row>
    <row r="23" spans="1:15" ht="15.75">
      <c r="A23" s="2"/>
      <c r="B23" s="2" t="s">
        <v>21</v>
      </c>
      <c r="C23" s="19"/>
      <c r="D23" s="2"/>
      <c r="E23" s="2"/>
      <c r="F23" s="2"/>
      <c r="G23" s="2"/>
      <c r="H23" s="11">
        <v>141</v>
      </c>
      <c r="I23" s="9"/>
      <c r="J23" s="11">
        <v>141</v>
      </c>
      <c r="K23" s="10"/>
      <c r="L23" s="16"/>
      <c r="M23" s="30"/>
      <c r="N23" s="30"/>
      <c r="O23" s="30"/>
    </row>
    <row r="24" spans="1:15" ht="15.75">
      <c r="A24" s="2"/>
      <c r="B24" s="2" t="s">
        <v>22</v>
      </c>
      <c r="C24" s="19"/>
      <c r="D24" s="2"/>
      <c r="E24" s="2"/>
      <c r="F24" s="2"/>
      <c r="G24" s="2"/>
      <c r="H24" s="11">
        <v>11859</v>
      </c>
      <c r="I24" s="9"/>
      <c r="J24" s="11">
        <v>10650</v>
      </c>
      <c r="K24" s="10"/>
      <c r="L24" s="16"/>
      <c r="M24" s="30"/>
      <c r="N24" s="30"/>
      <c r="O24" s="30"/>
    </row>
    <row r="25" spans="1:15" ht="15.75">
      <c r="A25" s="2"/>
      <c r="B25" s="2" t="s">
        <v>23</v>
      </c>
      <c r="C25" s="19"/>
      <c r="D25" s="2"/>
      <c r="E25" s="2"/>
      <c r="F25" s="2"/>
      <c r="G25" s="2"/>
      <c r="H25" s="17">
        <v>607</v>
      </c>
      <c r="I25" s="14"/>
      <c r="J25" s="17">
        <v>1157</v>
      </c>
      <c r="K25" s="10"/>
      <c r="L25" s="16"/>
      <c r="M25" s="30"/>
      <c r="N25" s="30"/>
      <c r="O25" s="30"/>
    </row>
    <row r="26" spans="1:15" ht="15.75">
      <c r="A26" s="2"/>
      <c r="B26" s="2"/>
      <c r="C26" s="2"/>
      <c r="D26" s="2"/>
      <c r="E26" s="2"/>
      <c r="F26" s="2"/>
      <c r="G26" s="2"/>
      <c r="H26" s="18">
        <f>SUM(H18:H25)</f>
        <v>50401</v>
      </c>
      <c r="I26" s="14"/>
      <c r="J26" s="18">
        <f>SUM(J18:J25)</f>
        <v>61303</v>
      </c>
      <c r="K26" s="10"/>
      <c r="L26" s="20"/>
      <c r="M26" s="30"/>
      <c r="N26" s="30"/>
      <c r="O26" s="30"/>
    </row>
    <row r="27" spans="1:15" ht="15.75">
      <c r="A27" s="2"/>
      <c r="B27" s="2"/>
      <c r="C27" s="2"/>
      <c r="D27" s="2"/>
      <c r="E27" s="2"/>
      <c r="F27" s="2"/>
      <c r="G27" s="2"/>
      <c r="H27" s="13"/>
      <c r="I27" s="14"/>
      <c r="J27" s="13"/>
      <c r="K27" s="10"/>
      <c r="L27" s="20"/>
      <c r="M27" s="30"/>
      <c r="N27" s="30"/>
      <c r="O27" s="30"/>
    </row>
    <row r="28" spans="1:15" ht="16.5" thickBot="1">
      <c r="A28" s="1" t="s">
        <v>24</v>
      </c>
      <c r="B28" s="2"/>
      <c r="C28" s="2"/>
      <c r="D28" s="2"/>
      <c r="E28" s="2"/>
      <c r="F28" s="2"/>
      <c r="G28" s="2"/>
      <c r="H28" s="21">
        <f>H15+H26</f>
        <v>62784</v>
      </c>
      <c r="I28" s="14"/>
      <c r="J28" s="21">
        <f>J15+J26</f>
        <v>73191</v>
      </c>
      <c r="K28" s="10"/>
      <c r="L28" s="20"/>
      <c r="M28" s="30"/>
      <c r="N28" s="30"/>
      <c r="O28" s="30"/>
    </row>
    <row r="29" spans="1:15" ht="15.75">
      <c r="A29" s="2"/>
      <c r="B29" s="2"/>
      <c r="C29" s="2"/>
      <c r="D29" s="2"/>
      <c r="E29" s="2"/>
      <c r="F29" s="2"/>
      <c r="G29" s="2"/>
      <c r="H29" s="13"/>
      <c r="I29" s="14"/>
      <c r="J29" s="13"/>
      <c r="K29" s="10"/>
      <c r="L29" s="16"/>
      <c r="M29" s="30"/>
      <c r="N29" s="30"/>
      <c r="O29" s="30"/>
    </row>
    <row r="30" spans="1:15" ht="15.75">
      <c r="A30" s="1" t="s">
        <v>25</v>
      </c>
      <c r="B30" s="2"/>
      <c r="C30" s="2"/>
      <c r="D30" s="2"/>
      <c r="E30" s="2"/>
      <c r="F30" s="2"/>
      <c r="G30" s="2"/>
      <c r="H30" s="11"/>
      <c r="I30" s="9"/>
      <c r="J30" s="11"/>
      <c r="K30" s="10"/>
      <c r="L30" s="16"/>
      <c r="M30" s="30"/>
      <c r="N30" s="30"/>
      <c r="O30" s="30"/>
    </row>
    <row r="31" spans="1:15" ht="15.75">
      <c r="A31" s="1" t="s">
        <v>26</v>
      </c>
      <c r="B31" s="2"/>
      <c r="C31" s="2"/>
      <c r="D31" s="2"/>
      <c r="E31" s="2"/>
      <c r="F31" s="2"/>
      <c r="G31" s="2"/>
      <c r="H31" s="11"/>
      <c r="I31" s="9"/>
      <c r="J31" s="11"/>
      <c r="K31" s="10"/>
      <c r="L31" s="16"/>
      <c r="M31" s="30"/>
      <c r="N31" s="30"/>
      <c r="O31" s="30"/>
    </row>
    <row r="32" spans="1:15" ht="15.75">
      <c r="A32" s="2" t="s">
        <v>27</v>
      </c>
      <c r="B32" s="2"/>
      <c r="C32" s="2"/>
      <c r="D32" s="2"/>
      <c r="E32" s="2"/>
      <c r="F32" s="2"/>
      <c r="G32" s="2"/>
      <c r="H32" s="11">
        <v>67000</v>
      </c>
      <c r="I32" s="9"/>
      <c r="J32" s="11">
        <v>67000</v>
      </c>
      <c r="K32" s="10"/>
      <c r="L32" s="16"/>
      <c r="M32" s="30"/>
      <c r="N32" s="30"/>
      <c r="O32" s="30"/>
    </row>
    <row r="33" spans="1:15" ht="15.75">
      <c r="A33" s="2" t="s">
        <v>28</v>
      </c>
      <c r="B33" s="2"/>
      <c r="C33" s="2"/>
      <c r="D33" s="2"/>
      <c r="E33" s="2"/>
      <c r="F33" s="2"/>
      <c r="G33" s="2"/>
      <c r="H33" s="11"/>
      <c r="I33" s="9"/>
      <c r="J33" s="11"/>
      <c r="K33" s="10"/>
      <c r="L33" s="16"/>
      <c r="M33" s="30"/>
      <c r="N33" s="30"/>
      <c r="O33" s="30"/>
    </row>
    <row r="34" spans="1:16" ht="15.75">
      <c r="A34" s="2"/>
      <c r="B34" s="2" t="s">
        <v>29</v>
      </c>
      <c r="C34" s="19"/>
      <c r="D34" s="2"/>
      <c r="E34" s="2"/>
      <c r="F34" s="2"/>
      <c r="G34" s="2"/>
      <c r="H34" s="11">
        <v>7713</v>
      </c>
      <c r="I34" s="9"/>
      <c r="J34" s="11">
        <v>7713</v>
      </c>
      <c r="K34" s="10"/>
      <c r="L34" s="16"/>
      <c r="M34" s="30"/>
      <c r="N34" s="30"/>
      <c r="O34" s="15"/>
      <c r="P34" s="12"/>
    </row>
    <row r="35" spans="1:15" ht="15.75" hidden="1">
      <c r="A35" s="2"/>
      <c r="B35" s="2" t="s">
        <v>30</v>
      </c>
      <c r="C35" s="19"/>
      <c r="D35" s="2"/>
      <c r="E35" s="2"/>
      <c r="F35" s="2"/>
      <c r="G35" s="2"/>
      <c r="H35" s="11">
        <v>0</v>
      </c>
      <c r="I35" s="9"/>
      <c r="J35" s="11">
        <v>0</v>
      </c>
      <c r="K35" s="10"/>
      <c r="L35" s="16"/>
      <c r="M35" s="30"/>
      <c r="N35" s="23"/>
      <c r="O35" s="30"/>
    </row>
    <row r="36" spans="1:16" ht="15.75">
      <c r="A36" s="2"/>
      <c r="B36" s="2" t="s">
        <v>31</v>
      </c>
      <c r="C36" s="19"/>
      <c r="D36" s="2"/>
      <c r="E36" s="2"/>
      <c r="F36" s="2"/>
      <c r="G36" s="22"/>
      <c r="H36" s="11">
        <v>-30255</v>
      </c>
      <c r="I36" s="14"/>
      <c r="J36" s="11">
        <v>-26529</v>
      </c>
      <c r="K36" s="10"/>
      <c r="L36" s="16"/>
      <c r="M36" s="30"/>
      <c r="N36" s="23"/>
      <c r="O36" s="23"/>
      <c r="P36" s="12"/>
    </row>
    <row r="37" spans="1:15" ht="15.75">
      <c r="A37" s="1" t="s">
        <v>32</v>
      </c>
      <c r="C37" s="2"/>
      <c r="D37" s="2"/>
      <c r="E37" s="2"/>
      <c r="F37" s="2"/>
      <c r="G37" s="2"/>
      <c r="H37" s="18">
        <f>SUM(H32:H36)</f>
        <v>44458</v>
      </c>
      <c r="I37" s="14">
        <f>SUM(I32:I36)</f>
        <v>0</v>
      </c>
      <c r="J37" s="18">
        <f>SUM(J32:J36)</f>
        <v>48184</v>
      </c>
      <c r="K37" s="10"/>
      <c r="L37" s="91"/>
      <c r="M37" s="30"/>
      <c r="N37" s="23"/>
      <c r="O37" s="92"/>
    </row>
    <row r="38" spans="1:15" ht="15.75">
      <c r="A38" s="1"/>
      <c r="C38" s="2"/>
      <c r="D38" s="2"/>
      <c r="E38" s="2"/>
      <c r="F38" s="2"/>
      <c r="G38" s="2"/>
      <c r="H38" s="13"/>
      <c r="I38" s="14"/>
      <c r="J38" s="13"/>
      <c r="K38" s="10"/>
      <c r="L38" s="16"/>
      <c r="M38" s="30"/>
      <c r="N38" s="15"/>
      <c r="O38" s="92"/>
    </row>
    <row r="39" spans="1:15" ht="15.75">
      <c r="A39" s="1" t="s">
        <v>33</v>
      </c>
      <c r="C39" s="2"/>
      <c r="D39" s="2"/>
      <c r="E39" s="2"/>
      <c r="F39" s="2"/>
      <c r="G39" s="2"/>
      <c r="H39" s="11">
        <v>85</v>
      </c>
      <c r="I39" s="14"/>
      <c r="J39" s="13"/>
      <c r="K39" s="10"/>
      <c r="L39" s="16"/>
      <c r="M39" s="30"/>
      <c r="N39" s="15"/>
      <c r="O39" s="92"/>
    </row>
    <row r="40" spans="1:15" ht="15.75">
      <c r="A40" s="2"/>
      <c r="B40" s="2"/>
      <c r="C40" s="2"/>
      <c r="D40" s="2"/>
      <c r="E40" s="2"/>
      <c r="F40" s="2"/>
      <c r="G40" s="2"/>
      <c r="H40" s="24"/>
      <c r="I40" s="25"/>
      <c r="J40" s="24"/>
      <c r="K40" s="10"/>
      <c r="L40" s="16"/>
      <c r="M40" s="30"/>
      <c r="N40" s="26"/>
      <c r="O40" s="93"/>
    </row>
    <row r="41" spans="1:15" ht="15.75">
      <c r="A41" s="1" t="s">
        <v>34</v>
      </c>
      <c r="B41" s="2"/>
      <c r="C41" s="2"/>
      <c r="D41" s="2"/>
      <c r="E41" s="2"/>
      <c r="F41" s="2"/>
      <c r="G41" s="2"/>
      <c r="H41" s="11"/>
      <c r="I41" s="9"/>
      <c r="J41" s="11"/>
      <c r="K41" s="10"/>
      <c r="L41" s="16"/>
      <c r="M41" s="30"/>
      <c r="N41" s="26"/>
      <c r="O41" s="93"/>
    </row>
    <row r="42" spans="1:15" ht="15.75">
      <c r="A42" s="2"/>
      <c r="B42" s="2" t="s">
        <v>35</v>
      </c>
      <c r="C42" s="19"/>
      <c r="D42" s="2"/>
      <c r="E42" s="2"/>
      <c r="F42" s="2"/>
      <c r="G42" s="2"/>
      <c r="H42" s="11">
        <v>0</v>
      </c>
      <c r="I42" s="9"/>
      <c r="J42" s="11">
        <v>16</v>
      </c>
      <c r="K42" s="10"/>
      <c r="L42" s="16"/>
      <c r="M42" s="30"/>
      <c r="N42" s="26"/>
      <c r="O42" s="93"/>
    </row>
    <row r="43" spans="1:15" ht="15.75">
      <c r="A43" s="2"/>
      <c r="B43" s="2" t="s">
        <v>36</v>
      </c>
      <c r="C43" s="19"/>
      <c r="D43" s="2"/>
      <c r="E43" s="2"/>
      <c r="F43" s="2"/>
      <c r="G43" s="2"/>
      <c r="H43" s="11">
        <v>11807</v>
      </c>
      <c r="I43" s="9"/>
      <c r="J43" s="11">
        <v>14429</v>
      </c>
      <c r="K43" s="10"/>
      <c r="L43" s="16"/>
      <c r="M43" s="30"/>
      <c r="N43" s="26"/>
      <c r="O43" s="93"/>
    </row>
    <row r="44" spans="1:15" ht="15.75">
      <c r="A44" s="2"/>
      <c r="B44" s="2" t="s">
        <v>37</v>
      </c>
      <c r="C44" s="19"/>
      <c r="D44" s="2"/>
      <c r="E44" s="2"/>
      <c r="F44" s="2"/>
      <c r="G44" s="2"/>
      <c r="H44" s="11">
        <v>6368</v>
      </c>
      <c r="I44" s="9"/>
      <c r="J44" s="11">
        <v>10551</v>
      </c>
      <c r="K44" s="10"/>
      <c r="L44" s="16"/>
      <c r="M44" s="30"/>
      <c r="N44" s="26"/>
      <c r="O44" s="93"/>
    </row>
    <row r="45" spans="1:15" ht="15.75">
      <c r="A45" s="2"/>
      <c r="B45" s="2" t="s">
        <v>38</v>
      </c>
      <c r="C45" s="19"/>
      <c r="D45" s="2"/>
      <c r="E45" s="2"/>
      <c r="F45" s="2"/>
      <c r="G45" s="2"/>
      <c r="H45" s="11">
        <v>20</v>
      </c>
      <c r="I45" s="9"/>
      <c r="J45" s="11"/>
      <c r="K45" s="10"/>
      <c r="L45" s="16"/>
      <c r="M45" s="30"/>
      <c r="N45" s="26"/>
      <c r="O45" s="93"/>
    </row>
    <row r="46" spans="1:15" ht="15.75">
      <c r="A46" s="2"/>
      <c r="B46" s="2" t="s">
        <v>39</v>
      </c>
      <c r="C46" s="19"/>
      <c r="D46" s="2"/>
      <c r="E46" s="2"/>
      <c r="F46" s="2"/>
      <c r="G46" s="2"/>
      <c r="H46" s="11">
        <v>35</v>
      </c>
      <c r="I46" s="9"/>
      <c r="J46" s="11"/>
      <c r="K46" s="10"/>
      <c r="L46" s="16"/>
      <c r="M46" s="30"/>
      <c r="N46" s="26"/>
      <c r="O46" s="93"/>
    </row>
    <row r="47" spans="1:15" ht="15.75">
      <c r="A47" s="2"/>
      <c r="B47" s="2" t="s">
        <v>40</v>
      </c>
      <c r="C47" s="19"/>
      <c r="D47" s="2"/>
      <c r="E47" s="2"/>
      <c r="F47" s="2"/>
      <c r="G47" s="2"/>
      <c r="H47" s="11">
        <v>11</v>
      </c>
      <c r="I47" s="9"/>
      <c r="J47" s="11">
        <v>11</v>
      </c>
      <c r="K47" s="10"/>
      <c r="L47" s="16"/>
      <c r="M47" s="30"/>
      <c r="N47" s="26"/>
      <c r="O47" s="93"/>
    </row>
    <row r="48" spans="1:15" ht="15.75">
      <c r="A48" s="2"/>
      <c r="B48" s="2"/>
      <c r="C48" s="2"/>
      <c r="D48" s="2"/>
      <c r="E48" s="2"/>
      <c r="F48" s="2"/>
      <c r="G48" s="2"/>
      <c r="H48" s="18">
        <f>SUM(H42:H47)</f>
        <v>18241</v>
      </c>
      <c r="I48" s="14"/>
      <c r="J48" s="18">
        <f>SUM(J42:J47)</f>
        <v>25007</v>
      </c>
      <c r="K48" s="10"/>
      <c r="L48" s="16"/>
      <c r="M48" s="30"/>
      <c r="N48" s="26"/>
      <c r="O48" s="93"/>
    </row>
    <row r="49" spans="1:15" ht="15.75">
      <c r="A49" s="2"/>
      <c r="B49" s="2"/>
      <c r="C49" s="2"/>
      <c r="D49" s="2"/>
      <c r="E49" s="2"/>
      <c r="F49" s="2"/>
      <c r="G49" s="2"/>
      <c r="H49" s="24"/>
      <c r="I49" s="25"/>
      <c r="J49" s="24"/>
      <c r="K49" s="10"/>
      <c r="L49" s="16"/>
      <c r="M49" s="30"/>
      <c r="N49" s="26"/>
      <c r="O49" s="93"/>
    </row>
    <row r="50" spans="1:15" ht="15.75">
      <c r="A50" s="1" t="s">
        <v>41</v>
      </c>
      <c r="B50" s="2"/>
      <c r="C50" s="2"/>
      <c r="D50" s="2"/>
      <c r="E50" s="2"/>
      <c r="F50" s="2"/>
      <c r="G50" s="2"/>
      <c r="H50" s="24">
        <f>+H39+H48</f>
        <v>18326</v>
      </c>
      <c r="I50" s="25"/>
      <c r="J50" s="24">
        <f>+J48+J39</f>
        <v>25007</v>
      </c>
      <c r="K50" s="10"/>
      <c r="L50" s="16"/>
      <c r="M50" s="30"/>
      <c r="N50" s="26"/>
      <c r="O50" s="93"/>
    </row>
    <row r="51" spans="1:15" ht="15.75">
      <c r="A51" s="2"/>
      <c r="B51" s="2"/>
      <c r="C51" s="2"/>
      <c r="D51" s="2"/>
      <c r="E51" s="2"/>
      <c r="F51" s="2"/>
      <c r="G51" s="2"/>
      <c r="H51" s="24"/>
      <c r="I51" s="25"/>
      <c r="J51" s="24"/>
      <c r="K51" s="10"/>
      <c r="L51" s="16"/>
      <c r="M51" s="30"/>
      <c r="N51" s="26"/>
      <c r="O51" s="93"/>
    </row>
    <row r="52" spans="1:15" ht="16.5" thickBot="1">
      <c r="A52" s="1" t="s">
        <v>42</v>
      </c>
      <c r="B52" s="2"/>
      <c r="C52" s="2"/>
      <c r="D52" s="2"/>
      <c r="E52" s="2"/>
      <c r="F52" s="2"/>
      <c r="G52" s="2"/>
      <c r="H52" s="27">
        <f>+H37+H50</f>
        <v>62784</v>
      </c>
      <c r="I52" s="25"/>
      <c r="J52" s="27">
        <f>J37+J50</f>
        <v>73191</v>
      </c>
      <c r="K52" s="10"/>
      <c r="L52" s="16"/>
      <c r="M52" s="30"/>
      <c r="N52" s="26"/>
      <c r="O52" s="93"/>
    </row>
    <row r="53" spans="1:15" ht="15.75">
      <c r="A53" s="2"/>
      <c r="B53" s="2"/>
      <c r="C53" s="2"/>
      <c r="D53" s="2"/>
      <c r="E53" s="2"/>
      <c r="F53" s="2"/>
      <c r="G53" s="2"/>
      <c r="H53" s="24"/>
      <c r="I53" s="25"/>
      <c r="J53" s="24"/>
      <c r="K53" s="10"/>
      <c r="L53" s="16"/>
      <c r="M53" s="30"/>
      <c r="N53" s="26"/>
      <c r="O53" s="93"/>
    </row>
    <row r="54" spans="1:15" ht="34.5" customHeight="1" thickBot="1">
      <c r="A54" s="28" t="s">
        <v>43</v>
      </c>
      <c r="B54" s="28"/>
      <c r="C54" s="28"/>
      <c r="D54" s="28"/>
      <c r="E54" s="28"/>
      <c r="F54" s="28"/>
      <c r="G54" s="2"/>
      <c r="H54" s="29">
        <f>H37/H32</f>
        <v>0.6635522388059701</v>
      </c>
      <c r="I54" s="14"/>
      <c r="J54" s="29">
        <f>J37/J32</f>
        <v>0.7191641791044776</v>
      </c>
      <c r="K54" s="10"/>
      <c r="L54" s="16"/>
      <c r="M54" s="30"/>
      <c r="N54" s="30"/>
      <c r="O54" s="30"/>
    </row>
    <row r="55" spans="1:15" ht="15">
      <c r="A55" s="2"/>
      <c r="B55" s="2"/>
      <c r="C55" s="2"/>
      <c r="D55" s="2"/>
      <c r="E55" s="2"/>
      <c r="F55" s="2"/>
      <c r="G55" s="2"/>
      <c r="H55" s="9"/>
      <c r="I55" s="9"/>
      <c r="J55" s="9"/>
      <c r="K55" s="10"/>
      <c r="L55" s="16"/>
      <c r="M55" s="30"/>
      <c r="N55" s="30"/>
      <c r="O55" s="30"/>
    </row>
    <row r="56" spans="1:15" ht="15">
      <c r="A56" s="2"/>
      <c r="B56" s="2"/>
      <c r="C56" s="2"/>
      <c r="D56" s="2"/>
      <c r="E56" s="2"/>
      <c r="F56" s="2"/>
      <c r="G56" s="2"/>
      <c r="H56" s="9">
        <f>H28-H52</f>
        <v>0</v>
      </c>
      <c r="I56" s="9"/>
      <c r="J56" s="9">
        <f>J28-J52</f>
        <v>0</v>
      </c>
      <c r="K56" s="10"/>
      <c r="L56" s="20"/>
      <c r="M56" s="30"/>
      <c r="N56" s="30"/>
      <c r="O56" s="30"/>
    </row>
    <row r="57" spans="1:15" ht="36" customHeight="1">
      <c r="A57" s="28" t="s">
        <v>44</v>
      </c>
      <c r="B57" s="31"/>
      <c r="C57" s="31"/>
      <c r="D57" s="31"/>
      <c r="E57" s="31"/>
      <c r="F57" s="31"/>
      <c r="G57" s="31"/>
      <c r="H57" s="31"/>
      <c r="I57" s="31"/>
      <c r="J57" s="31"/>
      <c r="L57" s="30"/>
      <c r="M57" s="30"/>
      <c r="N57" s="30"/>
      <c r="O57" s="30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L58" s="30"/>
      <c r="M58" s="30"/>
      <c r="N58" s="30"/>
      <c r="O58" s="30"/>
    </row>
    <row r="59" spans="1:15" ht="15">
      <c r="A59" s="2"/>
      <c r="B59" s="32"/>
      <c r="C59" s="2"/>
      <c r="D59" s="2"/>
      <c r="E59" s="2"/>
      <c r="F59" s="2"/>
      <c r="G59" s="2"/>
      <c r="H59" s="2"/>
      <c r="I59" s="2"/>
      <c r="J59" s="2"/>
      <c r="L59" s="30"/>
      <c r="M59" s="30"/>
      <c r="N59" s="30"/>
      <c r="O59" s="30"/>
    </row>
    <row r="60" spans="12:15" ht="12.75">
      <c r="L60" s="30"/>
      <c r="M60" s="30"/>
      <c r="N60" s="30"/>
      <c r="O60" s="30"/>
    </row>
    <row r="61" spans="12:15" ht="12.75">
      <c r="L61" s="30"/>
      <c r="M61" s="30"/>
      <c r="N61" s="30"/>
      <c r="O61" s="30"/>
    </row>
    <row r="62" spans="12:15" ht="12.75">
      <c r="L62" s="30"/>
      <c r="M62" s="30"/>
      <c r="N62" s="30"/>
      <c r="O62" s="30"/>
    </row>
    <row r="63" spans="12:15" ht="12.75">
      <c r="L63" s="30"/>
      <c r="M63" s="30"/>
      <c r="N63" s="30"/>
      <c r="O63" s="30"/>
    </row>
    <row r="64" spans="12:15" ht="12.75">
      <c r="L64" s="30"/>
      <c r="M64" s="30"/>
      <c r="N64" s="30"/>
      <c r="O64" s="30"/>
    </row>
  </sheetData>
  <mergeCells count="2">
    <mergeCell ref="A57:J57"/>
    <mergeCell ref="A54:F54"/>
  </mergeCells>
  <printOptions/>
  <pageMargins left="1" right="0.25" top="0.5" bottom="0.25" header="0.25" footer="0"/>
  <pageSetup fitToHeight="1" fitToWidth="1" horizontalDpi="600" verticalDpi="600" orientation="portrait" paperSize="9" scale="88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BC50"/>
  <sheetViews>
    <sheetView zoomScale="75" zoomScaleNormal="75" workbookViewId="0" topLeftCell="A38">
      <selection activeCell="H34" sqref="H34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6.7109375" style="2" customWidth="1"/>
    <col min="4" max="4" width="15.140625" style="2" customWidth="1"/>
    <col min="5" max="5" width="14.28125" style="2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33"/>
    </row>
    <row r="2" spans="1:6" ht="15.75">
      <c r="A2" s="4" t="s">
        <v>45</v>
      </c>
      <c r="B2" s="5"/>
      <c r="C2" s="5"/>
      <c r="D2" s="5"/>
      <c r="E2" s="5"/>
      <c r="F2" s="5"/>
    </row>
    <row r="3" spans="1:6" ht="15.75">
      <c r="A3" s="4" t="s">
        <v>46</v>
      </c>
      <c r="B3" s="5"/>
      <c r="C3" s="5"/>
      <c r="D3" s="5"/>
      <c r="E3" s="34"/>
      <c r="F3" s="5"/>
    </row>
    <row r="4" spans="1:6" ht="15">
      <c r="A4" s="5" t="s">
        <v>47</v>
      </c>
      <c r="B4" s="5"/>
      <c r="C4" s="5"/>
      <c r="D4" s="5"/>
      <c r="E4" s="34"/>
      <c r="F4" s="34"/>
    </row>
    <row r="5" spans="1:9" ht="15.75">
      <c r="A5" s="1"/>
      <c r="E5" s="34"/>
      <c r="F5" s="34"/>
      <c r="G5" s="5"/>
      <c r="H5" s="5"/>
      <c r="I5" s="5"/>
    </row>
    <row r="6" spans="1:9" ht="15.75">
      <c r="A6" s="1"/>
      <c r="E6" s="35" t="s">
        <v>48</v>
      </c>
      <c r="F6" s="35"/>
      <c r="G6" s="5"/>
      <c r="H6" s="35" t="s">
        <v>49</v>
      </c>
      <c r="I6" s="35"/>
    </row>
    <row r="7" spans="1:9" ht="15.75">
      <c r="A7" s="1"/>
      <c r="E7" s="8" t="s">
        <v>50</v>
      </c>
      <c r="F7" s="8" t="s">
        <v>51</v>
      </c>
      <c r="G7" s="8"/>
      <c r="H7" s="8" t="s">
        <v>50</v>
      </c>
      <c r="I7" s="8" t="s">
        <v>51</v>
      </c>
    </row>
    <row r="8" spans="1:9" ht="15.75">
      <c r="A8" s="1"/>
      <c r="E8" s="8" t="s">
        <v>52</v>
      </c>
      <c r="F8" s="8" t="s">
        <v>53</v>
      </c>
      <c r="G8" s="8"/>
      <c r="H8" s="8" t="s">
        <v>53</v>
      </c>
      <c r="I8" s="8" t="s">
        <v>53</v>
      </c>
    </row>
    <row r="9" spans="1:9" ht="15.75">
      <c r="A9" s="1"/>
      <c r="E9" s="8" t="s">
        <v>54</v>
      </c>
      <c r="F9" s="8" t="s">
        <v>54</v>
      </c>
      <c r="G9" s="8"/>
      <c r="H9" s="8" t="s">
        <v>55</v>
      </c>
      <c r="I9" s="8" t="s">
        <v>55</v>
      </c>
    </row>
    <row r="10" spans="1:9" ht="15.75">
      <c r="A10" s="1"/>
      <c r="E10" s="36" t="s">
        <v>6</v>
      </c>
      <c r="F10" s="37" t="s">
        <v>7</v>
      </c>
      <c r="G10" s="37"/>
      <c r="H10" s="37" t="str">
        <f>E10</f>
        <v>31.01.2010</v>
      </c>
      <c r="I10" s="37" t="str">
        <f>F10</f>
        <v>31.01.2009</v>
      </c>
    </row>
    <row r="11" spans="1:9" ht="15.75">
      <c r="A11" s="1"/>
      <c r="E11" s="8" t="s">
        <v>8</v>
      </c>
      <c r="F11" s="8" t="s">
        <v>8</v>
      </c>
      <c r="G11" s="8"/>
      <c r="H11" s="8" t="s">
        <v>8</v>
      </c>
      <c r="I11" s="8" t="s">
        <v>8</v>
      </c>
    </row>
    <row r="12" spans="1:55" ht="15">
      <c r="A12" s="14"/>
      <c r="B12" s="14"/>
      <c r="C12" s="14"/>
      <c r="D12" s="38"/>
      <c r="E12" s="3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5.75">
      <c r="A13" s="13"/>
      <c r="C13" s="14"/>
      <c r="D13" s="38"/>
      <c r="E13" s="3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5.75">
      <c r="A14" s="40" t="s">
        <v>56</v>
      </c>
      <c r="B14" s="41"/>
      <c r="C14" s="41"/>
      <c r="D14" s="42"/>
      <c r="E14" s="43">
        <v>7572</v>
      </c>
      <c r="F14" s="44">
        <v>14883</v>
      </c>
      <c r="G14" s="45"/>
      <c r="H14" s="43">
        <v>40401</v>
      </c>
      <c r="I14" s="44">
        <v>96162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5.75">
      <c r="A15" s="40"/>
      <c r="B15" s="41"/>
      <c r="C15" s="41"/>
      <c r="D15" s="42"/>
      <c r="E15" s="43"/>
      <c r="F15" s="45"/>
      <c r="G15" s="45"/>
      <c r="H15" s="46"/>
      <c r="I15" s="4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5.75">
      <c r="A16" s="40" t="s">
        <v>57</v>
      </c>
      <c r="B16" s="41"/>
      <c r="C16" s="41"/>
      <c r="D16" s="42"/>
      <c r="E16" s="43">
        <v>-14517</v>
      </c>
      <c r="F16" s="44">
        <v>-13762</v>
      </c>
      <c r="G16" s="45"/>
      <c r="H16" s="43">
        <v>-44495</v>
      </c>
      <c r="I16" s="44">
        <v>-89592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5.75">
      <c r="A17" s="40"/>
      <c r="B17" s="41"/>
      <c r="C17" s="41"/>
      <c r="D17" s="42"/>
      <c r="E17" s="43"/>
      <c r="F17" s="44"/>
      <c r="G17" s="45"/>
      <c r="H17" s="46"/>
      <c r="I17" s="4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5.75">
      <c r="A18" s="40" t="s">
        <v>58</v>
      </c>
      <c r="B18" s="41"/>
      <c r="C18" s="41"/>
      <c r="D18" s="42"/>
      <c r="E18" s="43">
        <v>241</v>
      </c>
      <c r="F18" s="44">
        <v>141</v>
      </c>
      <c r="G18" s="45"/>
      <c r="H18" s="43">
        <v>581</v>
      </c>
      <c r="I18" s="44">
        <v>603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5.75">
      <c r="A19" s="41"/>
      <c r="B19" s="41"/>
      <c r="C19" s="41"/>
      <c r="D19" s="42"/>
      <c r="E19" s="47"/>
      <c r="F19" s="48"/>
      <c r="G19" s="45"/>
      <c r="H19" s="47"/>
      <c r="I19" s="4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5.75">
      <c r="A20" s="40" t="s">
        <v>59</v>
      </c>
      <c r="B20" s="41"/>
      <c r="C20" s="41"/>
      <c r="D20" s="42"/>
      <c r="E20" s="49">
        <f>SUM(E14:E19)</f>
        <v>-6704</v>
      </c>
      <c r="F20" s="50">
        <f>SUM(F14:F19)</f>
        <v>1262</v>
      </c>
      <c r="G20" s="45"/>
      <c r="H20" s="49">
        <f>SUM(H14:H19)</f>
        <v>-3513</v>
      </c>
      <c r="I20" s="50">
        <f>SUM(I14:I19)</f>
        <v>7173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5.75">
      <c r="A21" s="40"/>
      <c r="B21" s="41"/>
      <c r="C21" s="41"/>
      <c r="D21" s="42"/>
      <c r="E21" s="43"/>
      <c r="F21" s="45"/>
      <c r="G21" s="45"/>
      <c r="H21" s="46"/>
      <c r="I21" s="4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5.75">
      <c r="A22" s="40" t="s">
        <v>60</v>
      </c>
      <c r="B22" s="41"/>
      <c r="C22" s="41"/>
      <c r="D22" s="42"/>
      <c r="E22" s="43">
        <v>-3</v>
      </c>
      <c r="F22" s="44">
        <v>0</v>
      </c>
      <c r="G22" s="45"/>
      <c r="H22" s="43">
        <v>-3</v>
      </c>
      <c r="I22" s="44">
        <v>-50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.75">
      <c r="A23" s="40"/>
      <c r="B23" s="41"/>
      <c r="C23" s="41"/>
      <c r="D23" s="42"/>
      <c r="E23" s="43"/>
      <c r="F23" s="45"/>
      <c r="G23" s="45"/>
      <c r="H23" s="46"/>
      <c r="I23" s="4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33" customHeight="1">
      <c r="A24" s="51" t="s">
        <v>61</v>
      </c>
      <c r="B24" s="52"/>
      <c r="C24" s="52"/>
      <c r="D24" s="52"/>
      <c r="E24" s="43">
        <v>-12</v>
      </c>
      <c r="F24" s="44"/>
      <c r="G24" s="45"/>
      <c r="H24" s="43">
        <v>-80</v>
      </c>
      <c r="I24" s="44">
        <v>-2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5.75">
      <c r="A25" s="40"/>
      <c r="B25" s="41"/>
      <c r="C25" s="41"/>
      <c r="D25" s="42"/>
      <c r="E25" s="47"/>
      <c r="F25" s="48"/>
      <c r="G25" s="45"/>
      <c r="H25" s="47"/>
      <c r="I25" s="4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5.75">
      <c r="A26" s="40" t="s">
        <v>62</v>
      </c>
      <c r="B26" s="41"/>
      <c r="C26" s="41"/>
      <c r="D26" s="42"/>
      <c r="E26" s="49">
        <f>SUM(E20:E25)</f>
        <v>-6719</v>
      </c>
      <c r="F26" s="50">
        <f>SUM(F20:F25)</f>
        <v>1262</v>
      </c>
      <c r="G26" s="45"/>
      <c r="H26" s="46">
        <f>SUM(H20:H25)</f>
        <v>-3596</v>
      </c>
      <c r="I26" s="45">
        <f>SUM(I20:I25)</f>
        <v>7121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5.75">
      <c r="A27" s="40"/>
      <c r="B27" s="41"/>
      <c r="C27" s="41"/>
      <c r="D27" s="42"/>
      <c r="E27" s="43"/>
      <c r="F27" s="45"/>
      <c r="G27" s="45"/>
      <c r="H27" s="46"/>
      <c r="I27" s="4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5.75">
      <c r="A28" s="40" t="s">
        <v>63</v>
      </c>
      <c r="B28" s="41"/>
      <c r="C28" s="41"/>
      <c r="D28" s="42"/>
      <c r="E28" s="43">
        <v>-34</v>
      </c>
      <c r="F28" s="44">
        <v>-26</v>
      </c>
      <c r="G28" s="45"/>
      <c r="H28" s="43">
        <v>-70</v>
      </c>
      <c r="I28" s="44">
        <v>-104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5.75">
      <c r="A29" s="40"/>
      <c r="B29" s="41"/>
      <c r="C29" s="41"/>
      <c r="D29" s="42"/>
      <c r="E29" s="43"/>
      <c r="F29" s="44"/>
      <c r="G29" s="45"/>
      <c r="H29" s="43"/>
      <c r="I29" s="4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5.75">
      <c r="A30" s="40" t="s">
        <v>64</v>
      </c>
      <c r="B30" s="41"/>
      <c r="C30" s="41"/>
      <c r="D30" s="42"/>
      <c r="E30" s="43">
        <v>-60</v>
      </c>
      <c r="F30" s="44">
        <v>-150</v>
      </c>
      <c r="G30" s="45"/>
      <c r="H30" s="43">
        <v>-60</v>
      </c>
      <c r="I30" s="44">
        <v>-150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5.75">
      <c r="A31" s="40"/>
      <c r="B31" s="41"/>
      <c r="C31" s="41"/>
      <c r="D31" s="42"/>
      <c r="E31" s="47"/>
      <c r="F31" s="48"/>
      <c r="G31" s="45"/>
      <c r="H31" s="47"/>
      <c r="I31" s="4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5.75">
      <c r="A32" s="40" t="s">
        <v>65</v>
      </c>
      <c r="B32" s="41"/>
      <c r="C32" s="41"/>
      <c r="D32" s="42"/>
      <c r="E32" s="43">
        <f>SUM(E26:E31)</f>
        <v>-6813</v>
      </c>
      <c r="F32" s="44">
        <f>SUM(F26:F31)</f>
        <v>1086</v>
      </c>
      <c r="G32" s="45"/>
      <c r="H32" s="46">
        <f>SUM(H26:H31)</f>
        <v>-3726</v>
      </c>
      <c r="I32" s="45">
        <f>SUM(I26:I31)</f>
        <v>6867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5.75">
      <c r="A33" s="40"/>
      <c r="B33" s="41"/>
      <c r="C33" s="41"/>
      <c r="D33" s="42"/>
      <c r="E33" s="43"/>
      <c r="F33" s="45"/>
      <c r="G33" s="45"/>
      <c r="H33" s="46"/>
      <c r="I33" s="4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5.75">
      <c r="A34" s="40" t="s">
        <v>66</v>
      </c>
      <c r="B34" s="41"/>
      <c r="C34" s="41"/>
      <c r="D34" s="53"/>
      <c r="E34" s="54">
        <f>SUM(E32:E33)</f>
        <v>-6813</v>
      </c>
      <c r="F34" s="55">
        <f>SUM(F32:F33)</f>
        <v>1086</v>
      </c>
      <c r="G34" s="45"/>
      <c r="H34" s="54">
        <f>SUM(H32:H33)</f>
        <v>-3726</v>
      </c>
      <c r="I34" s="55">
        <f>SUM(I32:I33)</f>
        <v>6867</v>
      </c>
      <c r="J34" s="5"/>
      <c r="K34" s="5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5.75">
      <c r="A35" s="40"/>
      <c r="B35" s="41"/>
      <c r="C35" s="41"/>
      <c r="D35" s="42"/>
      <c r="E35" s="43"/>
      <c r="F35" s="56"/>
      <c r="G35" s="5"/>
      <c r="H35" s="4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8" ht="15.75">
      <c r="A36" s="57"/>
      <c r="B36" s="57"/>
      <c r="C36" s="57"/>
      <c r="D36" s="57"/>
      <c r="E36" s="1"/>
      <c r="H36" s="1"/>
    </row>
    <row r="37" spans="1:9" ht="15.75">
      <c r="A37" s="40" t="s">
        <v>67</v>
      </c>
      <c r="B37" s="57"/>
      <c r="C37" s="57"/>
      <c r="D37" s="57"/>
      <c r="E37" s="58" t="s">
        <v>68</v>
      </c>
      <c r="F37" s="59" t="s">
        <v>68</v>
      </c>
      <c r="G37" s="59"/>
      <c r="H37" s="58" t="s">
        <v>68</v>
      </c>
      <c r="I37" s="59" t="s">
        <v>68</v>
      </c>
    </row>
    <row r="38" spans="1:9" ht="15.75">
      <c r="A38" s="40" t="s">
        <v>69</v>
      </c>
      <c r="B38" s="57"/>
      <c r="C38" s="57"/>
      <c r="D38" s="57"/>
      <c r="E38" s="60">
        <f>E34/67000*100</f>
        <v>-10.16865671641791</v>
      </c>
      <c r="F38" s="61">
        <f>F34/67000*100</f>
        <v>1.62089552238806</v>
      </c>
      <c r="G38" s="61"/>
      <c r="H38" s="60">
        <f>H34/67000*100</f>
        <v>-5.561194029850746</v>
      </c>
      <c r="I38" s="61">
        <f>I34/67000*100</f>
        <v>10.249253731343282</v>
      </c>
    </row>
    <row r="39" spans="1:9" ht="15.75">
      <c r="A39" s="40"/>
      <c r="B39" s="57"/>
      <c r="C39" s="57"/>
      <c r="D39" s="57"/>
      <c r="E39" s="58"/>
      <c r="F39" s="59"/>
      <c r="G39" s="59"/>
      <c r="H39" s="58"/>
      <c r="I39" s="59"/>
    </row>
    <row r="42" spans="1:9" ht="31.5" customHeight="1">
      <c r="A42" s="28" t="s">
        <v>70</v>
      </c>
      <c r="B42" s="31"/>
      <c r="C42" s="31"/>
      <c r="D42" s="31"/>
      <c r="E42" s="31"/>
      <c r="F42" s="31"/>
      <c r="G42" s="31"/>
      <c r="H42" s="31"/>
      <c r="I42" s="31"/>
    </row>
    <row r="44" spans="1:9" ht="15">
      <c r="A44" s="62"/>
      <c r="B44" s="63"/>
      <c r="C44" s="63"/>
      <c r="D44" s="63"/>
      <c r="E44" s="63"/>
      <c r="F44" s="63"/>
      <c r="G44" s="63"/>
      <c r="H44" s="63"/>
      <c r="I44" s="64"/>
    </row>
    <row r="45" spans="1:9" ht="15.75">
      <c r="A45" s="65" t="s">
        <v>71</v>
      </c>
      <c r="B45" s="32"/>
      <c r="C45" s="32"/>
      <c r="D45" s="32"/>
      <c r="E45" s="58" t="s">
        <v>8</v>
      </c>
      <c r="F45" s="58" t="s">
        <v>8</v>
      </c>
      <c r="G45" s="32"/>
      <c r="H45" s="58" t="s">
        <v>8</v>
      </c>
      <c r="I45" s="66" t="s">
        <v>8</v>
      </c>
    </row>
    <row r="46" spans="1:9" ht="15">
      <c r="A46" s="67"/>
      <c r="B46" s="32"/>
      <c r="C46" s="32"/>
      <c r="D46" s="32"/>
      <c r="E46" s="32"/>
      <c r="F46" s="32"/>
      <c r="G46" s="32"/>
      <c r="H46" s="32"/>
      <c r="I46" s="68"/>
    </row>
    <row r="47" spans="1:9" ht="15">
      <c r="A47" s="69" t="s">
        <v>59</v>
      </c>
      <c r="B47" s="32"/>
      <c r="C47" s="32"/>
      <c r="D47" s="32"/>
      <c r="E47" s="14">
        <v>-6704</v>
      </c>
      <c r="F47" s="14">
        <v>1262</v>
      </c>
      <c r="G47" s="14"/>
      <c r="H47" s="14">
        <v>-3513</v>
      </c>
      <c r="I47" s="70">
        <v>7173</v>
      </c>
    </row>
    <row r="48" spans="1:9" ht="15">
      <c r="A48" s="69" t="s">
        <v>72</v>
      </c>
      <c r="B48" s="32"/>
      <c r="C48" s="32"/>
      <c r="D48" s="32"/>
      <c r="E48" s="14">
        <v>69</v>
      </c>
      <c r="F48" s="14">
        <v>82</v>
      </c>
      <c r="G48" s="14"/>
      <c r="H48" s="14">
        <v>261</v>
      </c>
      <c r="I48" s="70">
        <v>364</v>
      </c>
    </row>
    <row r="49" spans="1:9" ht="15">
      <c r="A49" s="69" t="s">
        <v>73</v>
      </c>
      <c r="B49" s="32"/>
      <c r="C49" s="32"/>
      <c r="D49" s="32"/>
      <c r="E49" s="14">
        <v>0</v>
      </c>
      <c r="F49" s="14"/>
      <c r="G49" s="14"/>
      <c r="H49" s="14">
        <v>0</v>
      </c>
      <c r="I49" s="70">
        <v>50</v>
      </c>
    </row>
    <row r="50" spans="1:9" ht="15">
      <c r="A50" s="71"/>
      <c r="B50" s="72"/>
      <c r="C50" s="72"/>
      <c r="D50" s="72"/>
      <c r="E50" s="72"/>
      <c r="F50" s="72"/>
      <c r="G50" s="72"/>
      <c r="H50" s="72"/>
      <c r="I50" s="73"/>
    </row>
  </sheetData>
  <mergeCells count="4">
    <mergeCell ref="H6:I6"/>
    <mergeCell ref="E6:F6"/>
    <mergeCell ref="A42:I42"/>
    <mergeCell ref="A24:D24"/>
  </mergeCells>
  <printOptions horizontalCentered="1"/>
  <pageMargins left="1" right="0.75" top="0.75" bottom="0.75" header="0.25" footer="0.25"/>
  <pageSetup fitToHeight="1" fitToWidth="1" horizontalDpi="300" verticalDpi="300" orientation="portrait" paperSize="9" scale="82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H35"/>
  <sheetViews>
    <sheetView zoomScale="75" zoomScaleNormal="75" workbookViewId="0" topLeftCell="A4">
      <selection activeCell="H48" sqref="H48"/>
    </sheetView>
  </sheetViews>
  <sheetFormatPr defaultColWidth="9.140625" defaultRowHeight="12.75"/>
  <cols>
    <col min="1" max="1" width="5.421875" style="0" customWidth="1"/>
    <col min="4" max="4" width="34.140625" style="0" customWidth="1"/>
    <col min="5" max="5" width="13.8515625" style="0" bestFit="1" customWidth="1"/>
    <col min="6" max="6" width="12.8515625" style="0" bestFit="1" customWidth="1"/>
    <col min="7" max="7" width="16.140625" style="0" customWidth="1"/>
    <col min="8" max="8" width="11.574218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74</v>
      </c>
      <c r="B2" s="2"/>
      <c r="C2" s="2"/>
      <c r="D2" s="2"/>
      <c r="E2" s="2"/>
      <c r="F2" s="2"/>
      <c r="G2" s="2"/>
      <c r="H2" s="2"/>
    </row>
    <row r="3" spans="1:8" ht="15.75">
      <c r="A3" s="1" t="str">
        <f>'[1]PL-ann'!A3</f>
        <v>For the fourth quarter and twelve months ended 31 Jan 2010</v>
      </c>
      <c r="B3" s="2"/>
      <c r="C3" s="2"/>
      <c r="D3" s="2"/>
      <c r="E3" s="2"/>
      <c r="F3" s="2"/>
      <c r="G3" s="2"/>
      <c r="H3" s="2"/>
    </row>
    <row r="4" spans="1:8" ht="15">
      <c r="A4" s="2" t="s">
        <v>47</v>
      </c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74"/>
      <c r="F6" s="74"/>
      <c r="G6" s="74"/>
      <c r="H6" s="6"/>
    </row>
    <row r="7" spans="1:8" ht="15">
      <c r="A7" s="2"/>
      <c r="B7" s="2"/>
      <c r="C7" s="2"/>
      <c r="D7" s="2"/>
      <c r="E7" s="6" t="s">
        <v>75</v>
      </c>
      <c r="F7" s="6" t="s">
        <v>76</v>
      </c>
      <c r="G7" s="6" t="s">
        <v>77</v>
      </c>
      <c r="H7" s="6" t="s">
        <v>78</v>
      </c>
    </row>
    <row r="8" spans="1:8" ht="15">
      <c r="A8" s="2"/>
      <c r="B8" s="2"/>
      <c r="C8" s="2"/>
      <c r="D8" s="2"/>
      <c r="E8" s="75" t="s">
        <v>79</v>
      </c>
      <c r="F8" s="75" t="s">
        <v>80</v>
      </c>
      <c r="G8" s="75" t="s">
        <v>81</v>
      </c>
      <c r="H8" s="75" t="s">
        <v>82</v>
      </c>
    </row>
    <row r="9" spans="1:8" ht="15">
      <c r="A9" s="2"/>
      <c r="B9" s="2"/>
      <c r="C9" s="2"/>
      <c r="D9" s="2"/>
      <c r="E9" s="6" t="s">
        <v>8</v>
      </c>
      <c r="F9" s="6" t="s">
        <v>8</v>
      </c>
      <c r="G9" s="6" t="s">
        <v>8</v>
      </c>
      <c r="H9" s="6" t="s">
        <v>8</v>
      </c>
    </row>
    <row r="10" spans="1:8" ht="15">
      <c r="A10" s="2"/>
      <c r="B10" s="2"/>
      <c r="C10" s="2"/>
      <c r="D10" s="2"/>
      <c r="E10" s="6"/>
      <c r="F10" s="6"/>
      <c r="G10" s="6"/>
      <c r="H10" s="6"/>
    </row>
    <row r="11" spans="1:8" ht="15">
      <c r="A11" s="2"/>
      <c r="B11" s="2"/>
      <c r="C11" s="2"/>
      <c r="D11" s="2"/>
      <c r="E11" s="6"/>
      <c r="F11" s="6"/>
      <c r="G11" s="6"/>
      <c r="H11" s="6"/>
    </row>
    <row r="12" spans="1:8" ht="15">
      <c r="A12" s="2" t="s">
        <v>83</v>
      </c>
      <c r="B12" s="2"/>
      <c r="C12" s="2"/>
      <c r="D12" s="2"/>
      <c r="E12" s="76">
        <v>67000</v>
      </c>
      <c r="F12" s="76">
        <v>7713</v>
      </c>
      <c r="G12" s="76">
        <v>-26529</v>
      </c>
      <c r="H12" s="76">
        <f>SUM(E12:G12)</f>
        <v>48184</v>
      </c>
    </row>
    <row r="13" spans="1:8" ht="15">
      <c r="A13" s="2"/>
      <c r="B13" s="2"/>
      <c r="C13" s="2"/>
      <c r="D13" s="2"/>
      <c r="E13" s="76"/>
      <c r="F13" s="76"/>
      <c r="G13" s="76"/>
      <c r="H13" s="76"/>
    </row>
    <row r="14" spans="1:8" ht="15">
      <c r="A14" s="2" t="s">
        <v>84</v>
      </c>
      <c r="C14" s="2"/>
      <c r="D14" s="2"/>
      <c r="E14" s="77">
        <v>0</v>
      </c>
      <c r="F14" s="77">
        <v>0</v>
      </c>
      <c r="G14" s="77">
        <v>-3726</v>
      </c>
      <c r="H14" s="77">
        <f>SUM(E14:G14)</f>
        <v>-3726</v>
      </c>
    </row>
    <row r="15" spans="1:8" ht="15">
      <c r="A15" s="2"/>
      <c r="B15" s="2"/>
      <c r="C15" s="2"/>
      <c r="D15" s="2"/>
      <c r="E15" s="77"/>
      <c r="F15" s="77"/>
      <c r="G15" s="77"/>
      <c r="H15" s="77"/>
    </row>
    <row r="16" spans="1:8" ht="15.75" thickBot="1">
      <c r="A16" s="2" t="s">
        <v>85</v>
      </c>
      <c r="B16" s="2"/>
      <c r="C16" s="2"/>
      <c r="D16" s="2"/>
      <c r="E16" s="78">
        <f>SUM(E12:E15)</f>
        <v>67000</v>
      </c>
      <c r="F16" s="78">
        <f>SUM(F12:F15)</f>
        <v>7713</v>
      </c>
      <c r="G16" s="78">
        <f>SUM(G12:G15)</f>
        <v>-30255</v>
      </c>
      <c r="H16" s="78">
        <f>SUM(H12:H15)</f>
        <v>44458</v>
      </c>
    </row>
    <row r="17" spans="1:8" ht="15.75" thickTop="1">
      <c r="A17" s="2"/>
      <c r="B17" s="2"/>
      <c r="C17" s="2"/>
      <c r="D17" s="2"/>
      <c r="E17" s="6"/>
      <c r="F17" s="6"/>
      <c r="G17" s="6"/>
      <c r="H17" s="6"/>
    </row>
    <row r="18" spans="1:8" ht="15">
      <c r="A18" s="2"/>
      <c r="B18" s="2"/>
      <c r="C18" s="2"/>
      <c r="D18" s="2"/>
      <c r="E18" s="6"/>
      <c r="F18" s="6"/>
      <c r="G18" s="6"/>
      <c r="H18" s="6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6"/>
      <c r="F20" s="6"/>
      <c r="G20" s="6"/>
      <c r="H20" s="6"/>
    </row>
    <row r="21" spans="1:8" ht="15">
      <c r="A21" s="2"/>
      <c r="B21" s="2"/>
      <c r="C21" s="2"/>
      <c r="D21" s="2"/>
      <c r="E21" s="74"/>
      <c r="F21" s="74"/>
      <c r="G21" s="74"/>
      <c r="H21" s="6"/>
    </row>
    <row r="22" spans="1:8" ht="15">
      <c r="A22" s="2"/>
      <c r="B22" s="2"/>
      <c r="C22" s="2"/>
      <c r="D22" s="2"/>
      <c r="E22" s="6" t="s">
        <v>75</v>
      </c>
      <c r="F22" s="6" t="s">
        <v>76</v>
      </c>
      <c r="G22" s="6" t="s">
        <v>77</v>
      </c>
      <c r="H22" s="6" t="s">
        <v>78</v>
      </c>
    </row>
    <row r="23" spans="1:8" ht="15">
      <c r="A23" s="2"/>
      <c r="B23" s="2"/>
      <c r="C23" s="2"/>
      <c r="D23" s="2"/>
      <c r="E23" s="75" t="s">
        <v>79</v>
      </c>
      <c r="F23" s="75" t="s">
        <v>80</v>
      </c>
      <c r="G23" s="75" t="s">
        <v>81</v>
      </c>
      <c r="H23" s="75" t="s">
        <v>82</v>
      </c>
    </row>
    <row r="24" spans="1:8" ht="15">
      <c r="A24" s="2"/>
      <c r="B24" s="2"/>
      <c r="C24" s="2"/>
      <c r="D24" s="2"/>
      <c r="E24" s="6" t="s">
        <v>8</v>
      </c>
      <c r="F24" s="6" t="s">
        <v>8</v>
      </c>
      <c r="G24" s="6" t="s">
        <v>8</v>
      </c>
      <c r="H24" s="6" t="s">
        <v>8</v>
      </c>
    </row>
    <row r="25" spans="1:8" ht="15">
      <c r="A25" s="2"/>
      <c r="B25" s="2"/>
      <c r="C25" s="2"/>
      <c r="D25" s="2"/>
      <c r="E25" s="6"/>
      <c r="F25" s="6"/>
      <c r="G25" s="6"/>
      <c r="H25" s="6"/>
    </row>
    <row r="26" spans="1:8" ht="15">
      <c r="A26" s="2"/>
      <c r="B26" s="2"/>
      <c r="C26" s="2"/>
      <c r="D26" s="2"/>
      <c r="E26" s="6"/>
      <c r="F26" s="6"/>
      <c r="G26" s="6"/>
      <c r="H26" s="6"/>
    </row>
    <row r="27" spans="1:8" ht="15">
      <c r="A27" s="2" t="s">
        <v>86</v>
      </c>
      <c r="B27" s="2"/>
      <c r="C27" s="2"/>
      <c r="D27" s="2"/>
      <c r="E27" s="9">
        <v>67000</v>
      </c>
      <c r="F27" s="9">
        <v>7713</v>
      </c>
      <c r="G27" s="9">
        <v>-33396</v>
      </c>
      <c r="H27" s="9">
        <f>SUM(E27:G27)</f>
        <v>41317</v>
      </c>
    </row>
    <row r="28" spans="1:8" ht="15">
      <c r="A28" s="2"/>
      <c r="B28" s="2"/>
      <c r="C28" s="2"/>
      <c r="D28" s="2"/>
      <c r="E28" s="9"/>
      <c r="F28" s="9"/>
      <c r="G28" s="9"/>
      <c r="H28" s="9"/>
    </row>
    <row r="29" spans="1:8" ht="15">
      <c r="A29" s="2" t="s">
        <v>87</v>
      </c>
      <c r="C29" s="2"/>
      <c r="D29" s="2"/>
      <c r="E29" s="9">
        <v>0</v>
      </c>
      <c r="F29" s="9">
        <v>0</v>
      </c>
      <c r="G29" s="9">
        <v>6867</v>
      </c>
      <c r="H29" s="9">
        <f>SUM(E29:G29)</f>
        <v>6867</v>
      </c>
    </row>
    <row r="30" spans="1:8" ht="15">
      <c r="A30" s="2"/>
      <c r="B30" s="2"/>
      <c r="C30" s="2"/>
      <c r="D30" s="2"/>
      <c r="E30" s="9"/>
      <c r="F30" s="9"/>
      <c r="G30" s="9"/>
      <c r="H30" s="9"/>
    </row>
    <row r="31" spans="1:8" ht="15.75" thickBot="1">
      <c r="A31" s="2" t="s">
        <v>88</v>
      </c>
      <c r="B31" s="2"/>
      <c r="C31" s="2"/>
      <c r="D31" s="2"/>
      <c r="E31" s="79">
        <f>SUM(E27:E30)</f>
        <v>67000</v>
      </c>
      <c r="F31" s="79">
        <f>SUM(F27:F30)</f>
        <v>7713</v>
      </c>
      <c r="G31" s="79">
        <f>SUM(G27:G30)</f>
        <v>-26529</v>
      </c>
      <c r="H31" s="79">
        <f>SUM(H27:H30)</f>
        <v>48184</v>
      </c>
    </row>
    <row r="32" spans="1:8" ht="15.75" thickTop="1">
      <c r="A32" s="2"/>
      <c r="B32" s="2"/>
      <c r="C32" s="2"/>
      <c r="D32" s="2"/>
      <c r="E32" s="9"/>
      <c r="F32" s="9"/>
      <c r="G32" s="9"/>
      <c r="H32" s="9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37.5" customHeight="1">
      <c r="A34" s="28" t="s">
        <v>89</v>
      </c>
      <c r="B34" s="28"/>
      <c r="C34" s="28"/>
      <c r="D34" s="28"/>
      <c r="E34" s="28"/>
      <c r="F34" s="28"/>
      <c r="G34" s="28"/>
      <c r="H34" s="28"/>
    </row>
    <row r="35" spans="1:8" ht="15">
      <c r="A35" s="2"/>
      <c r="B35" s="2"/>
      <c r="C35" s="2"/>
      <c r="D35" s="2"/>
      <c r="E35" s="2"/>
      <c r="F35" s="2"/>
      <c r="G35" s="2"/>
      <c r="H35" s="2"/>
    </row>
  </sheetData>
  <mergeCells count="1">
    <mergeCell ref="A34:H34"/>
  </mergeCells>
  <printOptions/>
  <pageMargins left="0.75" right="0.75" top="0.75" bottom="1" header="0.5" footer="0.5"/>
  <pageSetup fitToHeight="1" fitToWidth="1" horizontalDpi="300" verticalDpi="300" orientation="portrait" paperSize="9" scale="78" r:id="rId1"/>
  <headerFooter alignWithMargins="0"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59"/>
  <sheetViews>
    <sheetView tabSelected="1" zoomScale="75" zoomScaleNormal="75" workbookViewId="0" topLeftCell="A1">
      <selection activeCell="D39" sqref="D39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7.421875" style="0" customWidth="1"/>
    <col min="4" max="4" width="13.421875" style="0" bestFit="1" customWidth="1"/>
    <col min="5" max="5" width="3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90</v>
      </c>
      <c r="B2" s="2"/>
      <c r="C2" s="2"/>
      <c r="D2" s="2"/>
      <c r="E2" s="2"/>
    </row>
    <row r="3" spans="1:5" ht="15.75">
      <c r="A3" s="1" t="str">
        <f>'[1]PL-ann sum'!A3</f>
        <v>For the fourth quarter and twelve months ended 31 Jan 2010</v>
      </c>
      <c r="B3" s="2"/>
      <c r="C3" s="2"/>
      <c r="D3" s="2"/>
      <c r="E3" s="2"/>
    </row>
    <row r="4" spans="1:5" ht="15">
      <c r="A4" s="2" t="s">
        <v>47</v>
      </c>
      <c r="B4" s="2"/>
      <c r="C4" s="2"/>
      <c r="D4" s="2"/>
      <c r="E4" s="2"/>
    </row>
    <row r="5" spans="1:6" ht="15.75">
      <c r="A5" s="1"/>
      <c r="B5" s="2"/>
      <c r="C5" s="2"/>
      <c r="D5" s="7"/>
      <c r="E5" s="7"/>
      <c r="F5" s="7"/>
    </row>
    <row r="6" spans="1:6" ht="15.75">
      <c r="A6" s="2"/>
      <c r="B6" s="2"/>
      <c r="C6" s="2"/>
      <c r="D6" s="7" t="s">
        <v>91</v>
      </c>
      <c r="E6" s="7"/>
      <c r="F6" s="7" t="s">
        <v>91</v>
      </c>
    </row>
    <row r="7" spans="1:6" ht="15.75">
      <c r="A7" s="2"/>
      <c r="B7" s="2"/>
      <c r="C7" s="2"/>
      <c r="D7" s="7" t="s">
        <v>92</v>
      </c>
      <c r="E7" s="7"/>
      <c r="F7" s="7" t="s">
        <v>92</v>
      </c>
    </row>
    <row r="8" spans="1:6" ht="15.75">
      <c r="A8" s="2"/>
      <c r="B8" s="2"/>
      <c r="C8" s="2"/>
      <c r="D8" s="7" t="s">
        <v>6</v>
      </c>
      <c r="E8" s="7"/>
      <c r="F8" s="7" t="s">
        <v>7</v>
      </c>
    </row>
    <row r="9" spans="1:6" ht="15.75">
      <c r="A9" s="2"/>
      <c r="B9" s="2"/>
      <c r="C9" s="2"/>
      <c r="D9" s="7" t="s">
        <v>8</v>
      </c>
      <c r="E9" s="7"/>
      <c r="F9" s="7" t="s">
        <v>8</v>
      </c>
    </row>
    <row r="10" spans="1:6" ht="15.75">
      <c r="A10" s="1" t="s">
        <v>93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94</v>
      </c>
      <c r="B12" s="2"/>
      <c r="C12" s="2"/>
      <c r="D12" s="22">
        <v>-3596</v>
      </c>
      <c r="E12" s="22"/>
      <c r="F12" s="22">
        <v>7121</v>
      </c>
    </row>
    <row r="13" spans="1:6" ht="15">
      <c r="A13" s="2" t="s">
        <v>95</v>
      </c>
      <c r="B13" s="2"/>
      <c r="C13" s="2"/>
      <c r="D13" s="22"/>
      <c r="E13" s="22"/>
      <c r="F13" s="22"/>
    </row>
    <row r="14" spans="1:6" ht="15">
      <c r="A14" s="2"/>
      <c r="B14" s="2" t="s">
        <v>96</v>
      </c>
      <c r="C14" s="2"/>
      <c r="D14" s="22">
        <v>7405</v>
      </c>
      <c r="E14" s="22"/>
      <c r="F14" s="22">
        <v>300</v>
      </c>
    </row>
    <row r="15" spans="1:6" ht="15">
      <c r="A15" s="2"/>
      <c r="B15" s="2" t="s">
        <v>97</v>
      </c>
      <c r="C15" s="2"/>
      <c r="D15" s="80">
        <v>-201</v>
      </c>
      <c r="E15" s="81"/>
      <c r="F15" s="80">
        <v>-333</v>
      </c>
    </row>
    <row r="16" spans="1:6" ht="15">
      <c r="A16" s="2"/>
      <c r="B16" s="2"/>
      <c r="C16" s="2"/>
      <c r="D16" s="22"/>
      <c r="E16" s="22"/>
      <c r="F16" s="22"/>
    </row>
    <row r="17" spans="1:6" ht="15">
      <c r="A17" s="2" t="s">
        <v>98</v>
      </c>
      <c r="B17" s="2"/>
      <c r="C17" s="2"/>
      <c r="D17" s="82">
        <f>SUM(D12:D15)</f>
        <v>3608</v>
      </c>
      <c r="E17" s="82"/>
      <c r="F17" s="82">
        <f>SUM(F12:F15)</f>
        <v>7088</v>
      </c>
    </row>
    <row r="18" spans="1:6" ht="15">
      <c r="A18" s="2"/>
      <c r="B18" s="2"/>
      <c r="C18" s="2"/>
      <c r="D18" s="22"/>
      <c r="E18" s="22"/>
      <c r="F18" s="22"/>
    </row>
    <row r="19" spans="1:6" ht="15">
      <c r="A19" s="2" t="s">
        <v>99</v>
      </c>
      <c r="B19" s="2"/>
      <c r="C19" s="2"/>
      <c r="D19" s="22"/>
      <c r="E19" s="22"/>
      <c r="F19" s="22"/>
    </row>
    <row r="20" spans="1:6" ht="15">
      <c r="A20" s="2"/>
      <c r="B20" s="2" t="s">
        <v>100</v>
      </c>
      <c r="C20" s="2"/>
      <c r="D20" s="22">
        <v>4603</v>
      </c>
      <c r="E20" s="22"/>
      <c r="F20" s="22">
        <v>22051</v>
      </c>
    </row>
    <row r="21" spans="1:6" ht="15">
      <c r="A21" s="2"/>
      <c r="B21" s="2" t="s">
        <v>101</v>
      </c>
      <c r="C21" s="2"/>
      <c r="D21" s="80">
        <v>-7066</v>
      </c>
      <c r="E21" s="81"/>
      <c r="F21" s="80">
        <v>-44672</v>
      </c>
    </row>
    <row r="22" spans="1:6" ht="15">
      <c r="A22" s="2"/>
      <c r="B22" s="2"/>
      <c r="C22" s="2"/>
      <c r="D22" s="22"/>
      <c r="E22" s="22"/>
      <c r="F22" s="22"/>
    </row>
    <row r="23" spans="1:6" ht="15">
      <c r="A23" s="2" t="s">
        <v>102</v>
      </c>
      <c r="B23" s="2"/>
      <c r="C23" s="2"/>
      <c r="D23" s="82">
        <f>SUM(D17:D21)</f>
        <v>1145</v>
      </c>
      <c r="E23" s="82"/>
      <c r="F23" s="82">
        <f>SUM(F17:F21)</f>
        <v>-15533</v>
      </c>
    </row>
    <row r="24" spans="1:6" ht="15">
      <c r="A24" s="2"/>
      <c r="B24" s="2" t="s">
        <v>103</v>
      </c>
      <c r="C24" s="2"/>
      <c r="D24" s="22">
        <v>0</v>
      </c>
      <c r="E24" s="22"/>
      <c r="F24" s="22">
        <v>-13</v>
      </c>
    </row>
    <row r="25" spans="1:6" ht="15">
      <c r="A25" s="2"/>
      <c r="B25" s="2" t="s">
        <v>104</v>
      </c>
      <c r="C25" s="2"/>
      <c r="D25" s="22">
        <v>-70</v>
      </c>
      <c r="E25" s="22"/>
      <c r="F25" s="22">
        <v>-234</v>
      </c>
    </row>
    <row r="26" spans="1:6" ht="15">
      <c r="A26" s="2"/>
      <c r="B26" s="2" t="s">
        <v>64</v>
      </c>
      <c r="C26" s="2"/>
      <c r="D26" s="22">
        <v>-60</v>
      </c>
      <c r="E26" s="22"/>
      <c r="F26" s="22">
        <v>-150</v>
      </c>
    </row>
    <row r="27" spans="1:6" ht="15">
      <c r="A27" s="2"/>
      <c r="B27" s="2"/>
      <c r="C27" s="2"/>
      <c r="D27" s="22"/>
      <c r="E27" s="81"/>
      <c r="F27" s="22"/>
    </row>
    <row r="28" spans="1:6" ht="15.75" thickBot="1">
      <c r="A28" s="2" t="s">
        <v>105</v>
      </c>
      <c r="B28" s="2"/>
      <c r="C28" s="2"/>
      <c r="D28" s="83">
        <f>SUM(D23:D27)</f>
        <v>1015</v>
      </c>
      <c r="E28" s="84"/>
      <c r="F28" s="83">
        <f>SUM(F23:F27)</f>
        <v>-15930</v>
      </c>
    </row>
    <row r="29" spans="1:6" ht="15">
      <c r="A29" s="2"/>
      <c r="B29" s="2"/>
      <c r="C29" s="2"/>
      <c r="D29" s="22"/>
      <c r="E29" s="22"/>
      <c r="F29" s="22"/>
    </row>
    <row r="30" spans="1:6" ht="15.75">
      <c r="A30" s="1" t="s">
        <v>106</v>
      </c>
      <c r="B30" s="2"/>
      <c r="C30" s="2"/>
      <c r="D30" s="22"/>
      <c r="E30" s="22"/>
      <c r="F30" s="22"/>
    </row>
    <row r="31" spans="1:6" ht="15">
      <c r="A31" s="2"/>
      <c r="B31" s="2"/>
      <c r="C31" s="2"/>
      <c r="D31" s="22"/>
      <c r="E31" s="22"/>
      <c r="F31" s="22"/>
    </row>
    <row r="32" spans="1:6" ht="15.75" thickBot="1">
      <c r="A32" s="2" t="s">
        <v>107</v>
      </c>
      <c r="B32" s="2"/>
      <c r="C32" s="2"/>
      <c r="D32" s="85">
        <v>-278</v>
      </c>
      <c r="E32" s="84"/>
      <c r="F32" s="85">
        <v>307</v>
      </c>
    </row>
    <row r="33" spans="1:6" ht="15">
      <c r="A33" s="2"/>
      <c r="B33" s="2"/>
      <c r="C33" s="2"/>
      <c r="D33" s="22"/>
      <c r="E33" s="22"/>
      <c r="F33" s="22"/>
    </row>
    <row r="34" spans="1:6" ht="15.75">
      <c r="A34" s="1" t="s">
        <v>108</v>
      </c>
      <c r="B34" s="2"/>
      <c r="C34" s="2"/>
      <c r="D34" s="22"/>
      <c r="E34" s="22"/>
      <c r="F34" s="22"/>
    </row>
    <row r="35" spans="1:6" ht="15">
      <c r="A35" s="2"/>
      <c r="B35" s="2"/>
      <c r="C35" s="2"/>
      <c r="D35" s="22"/>
      <c r="E35" s="22"/>
      <c r="F35" s="22"/>
    </row>
    <row r="36" spans="1:6" ht="15.75" thickBot="1">
      <c r="A36" s="2" t="s">
        <v>109</v>
      </c>
      <c r="B36" s="2"/>
      <c r="C36" s="2"/>
      <c r="D36" s="85">
        <v>-78</v>
      </c>
      <c r="E36" s="84"/>
      <c r="F36" s="85">
        <v>-396</v>
      </c>
    </row>
    <row r="37" spans="1:6" ht="15">
      <c r="A37" s="2"/>
      <c r="B37" s="2"/>
      <c r="C37" s="2"/>
      <c r="D37" s="22"/>
      <c r="E37" s="22"/>
      <c r="F37" s="22"/>
    </row>
    <row r="38" spans="1:6" ht="15">
      <c r="A38" s="2" t="s">
        <v>110</v>
      </c>
      <c r="B38" s="2"/>
      <c r="C38" s="2"/>
      <c r="D38" s="82">
        <f>D28+D32+D36</f>
        <v>659</v>
      </c>
      <c r="E38" s="82"/>
      <c r="F38" s="82">
        <f>F28+F32+F36</f>
        <v>-16019</v>
      </c>
    </row>
    <row r="39" spans="1:6" ht="15">
      <c r="A39" s="2" t="s">
        <v>111</v>
      </c>
      <c r="B39" s="2"/>
      <c r="C39" s="2"/>
      <c r="D39" s="22">
        <v>11807</v>
      </c>
      <c r="E39" s="22"/>
      <c r="F39" s="22">
        <v>27826</v>
      </c>
    </row>
    <row r="40" spans="1:6" ht="15.75" thickBot="1">
      <c r="A40" s="2" t="s">
        <v>112</v>
      </c>
      <c r="B40" s="2"/>
      <c r="C40" s="2"/>
      <c r="D40" s="83">
        <f>SUM(D38:D39)</f>
        <v>12466</v>
      </c>
      <c r="E40" s="84"/>
      <c r="F40" s="83">
        <f>SUM(F38:F39)</f>
        <v>11807</v>
      </c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6" ht="35.25" customHeight="1">
      <c r="A43" s="86" t="s">
        <v>113</v>
      </c>
      <c r="B43" s="87"/>
      <c r="C43" s="87"/>
      <c r="D43" s="87"/>
      <c r="E43" s="87"/>
      <c r="F43" s="87"/>
    </row>
    <row r="44" spans="1:5" ht="15">
      <c r="A44" s="2"/>
      <c r="B44" s="2"/>
      <c r="C44" s="2"/>
      <c r="D44" s="2"/>
      <c r="E44" s="2"/>
    </row>
    <row r="45" spans="2:6" ht="12.75">
      <c r="B45" s="30"/>
      <c r="C45" s="30"/>
      <c r="D45" s="88"/>
      <c r="E45" s="30"/>
      <c r="F45" s="30"/>
    </row>
    <row r="46" spans="2:6" ht="12.75">
      <c r="B46" s="30"/>
      <c r="C46" s="30"/>
      <c r="D46" s="15"/>
      <c r="E46" s="30"/>
      <c r="F46" s="30"/>
    </row>
    <row r="47" spans="2:6" ht="12.75">
      <c r="B47" s="30"/>
      <c r="C47" s="30"/>
      <c r="D47" s="15"/>
      <c r="E47" s="30"/>
      <c r="F47" s="30"/>
    </row>
    <row r="48" spans="2:6" ht="12.75">
      <c r="B48" s="30"/>
      <c r="C48" s="30"/>
      <c r="D48" s="15"/>
      <c r="E48" s="30"/>
      <c r="F48" s="30"/>
    </row>
    <row r="49" spans="2:6" ht="12.75">
      <c r="B49" s="30"/>
      <c r="C49" s="30"/>
      <c r="D49" s="16"/>
      <c r="E49" s="30"/>
      <c r="F49" s="30"/>
    </row>
    <row r="50" spans="2:6" ht="12.75">
      <c r="B50" s="30"/>
      <c r="C50" s="30"/>
      <c r="D50" s="15"/>
      <c r="E50" s="30"/>
      <c r="F50" s="30"/>
    </row>
    <row r="51" spans="2:6" ht="12.75">
      <c r="B51" s="30"/>
      <c r="C51" s="30"/>
      <c r="D51" s="16"/>
      <c r="E51" s="30"/>
      <c r="F51" s="30"/>
    </row>
    <row r="52" spans="2:6" ht="12.75">
      <c r="B52" s="30"/>
      <c r="C52" s="30"/>
      <c r="D52" s="15"/>
      <c r="E52" s="30"/>
      <c r="F52" s="30"/>
    </row>
    <row r="53" spans="2:6" ht="12.75">
      <c r="B53" s="30"/>
      <c r="C53" s="30"/>
      <c r="D53" s="16"/>
      <c r="E53" s="30"/>
      <c r="F53" s="30"/>
    </row>
    <row r="54" spans="2:6" ht="12.75">
      <c r="B54" s="30"/>
      <c r="C54" s="30"/>
      <c r="D54" s="15"/>
      <c r="E54" s="30"/>
      <c r="F54" s="30"/>
    </row>
    <row r="55" spans="2:6" ht="12.75">
      <c r="B55" s="30"/>
      <c r="C55" s="30"/>
      <c r="D55" s="30"/>
      <c r="E55" s="30"/>
      <c r="F55" s="30"/>
    </row>
    <row r="56" spans="2:6" ht="12.75">
      <c r="B56" s="30"/>
      <c r="C56" s="30"/>
      <c r="D56" s="30"/>
      <c r="E56" s="30"/>
      <c r="F56" s="30"/>
    </row>
    <row r="57" spans="2:6" ht="12.75">
      <c r="B57" s="30"/>
      <c r="C57" s="30"/>
      <c r="D57" s="30"/>
      <c r="E57" s="30"/>
      <c r="F57" s="30"/>
    </row>
    <row r="58" spans="2:6" ht="12.75">
      <c r="B58" s="30"/>
      <c r="C58" s="30"/>
      <c r="D58" s="30"/>
      <c r="E58" s="30"/>
      <c r="F58" s="30"/>
    </row>
    <row r="59" spans="2:6" ht="12.75">
      <c r="B59" s="30"/>
      <c r="C59" s="30"/>
      <c r="D59" s="30"/>
      <c r="E59" s="30"/>
      <c r="F59" s="30"/>
    </row>
  </sheetData>
  <mergeCells count="1">
    <mergeCell ref="A43:F43"/>
  </mergeCells>
  <printOptions/>
  <pageMargins left="0.75" right="0.75" top="0.75" bottom="0.75" header="0.5" footer="0.5"/>
  <pageSetup fitToHeight="1" fitToWidth="1" horizontalDpi="300" verticalDpi="300" orientation="portrait" paperSize="9" scale="87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Norzaini Bt</dc:creator>
  <cp:keywords/>
  <dc:description/>
  <cp:lastModifiedBy>Norzaini Bt</cp:lastModifiedBy>
  <dcterms:created xsi:type="dcterms:W3CDTF">2010-03-25T06:38:54Z</dcterms:created>
  <dcterms:modified xsi:type="dcterms:W3CDTF">2010-03-25T06:52:18Z</dcterms:modified>
  <cp:category/>
  <cp:version/>
  <cp:contentType/>
  <cp:contentStatus/>
</cp:coreProperties>
</file>